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n-s-v-001\conadis_data\Transparencia\2021\JULIO\S - FINANZAS\Relación de Ingreso y Egresos\"/>
    </mc:Choice>
  </mc:AlternateContent>
  <bookViews>
    <workbookView xWindow="0" yWindow="0" windowWidth="20490" windowHeight="7755"/>
  </bookViews>
  <sheets>
    <sheet name="Presupuesto Ejecutado" sheetId="2" r:id="rId1"/>
  </sheets>
  <definedNames>
    <definedName name="_xlnm._FilterDatabase" localSheetId="0" hidden="1">'Presupuesto Ejecutado'!$A$9:$N$85</definedName>
    <definedName name="_xlnm.Print_Titles" localSheetId="0">'Presupuesto Ejecutado'!$9:$11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C54" i="2"/>
  <c r="D54" i="2"/>
  <c r="E54" i="2"/>
  <c r="F54" i="2"/>
  <c r="G54" i="2"/>
  <c r="H54" i="2"/>
  <c r="B83" i="2"/>
  <c r="C83" i="2"/>
  <c r="D83" i="2"/>
  <c r="E83" i="2"/>
  <c r="F83" i="2"/>
  <c r="G83" i="2"/>
  <c r="H83" i="2"/>
  <c r="I83" i="2"/>
  <c r="J83" i="2"/>
  <c r="K83" i="2"/>
  <c r="L83" i="2"/>
  <c r="M83" i="2"/>
  <c r="B80" i="2"/>
  <c r="C80" i="2"/>
  <c r="D80" i="2"/>
  <c r="E80" i="2"/>
  <c r="F80" i="2"/>
  <c r="G80" i="2"/>
  <c r="H80" i="2"/>
  <c r="I80" i="2"/>
  <c r="J80" i="2"/>
  <c r="K80" i="2"/>
  <c r="L80" i="2"/>
  <c r="M80" i="2"/>
  <c r="B77" i="2"/>
  <c r="C77" i="2"/>
  <c r="D77" i="2"/>
  <c r="E77" i="2"/>
  <c r="F77" i="2"/>
  <c r="G77" i="2"/>
  <c r="H77" i="2"/>
  <c r="I77" i="2"/>
  <c r="J77" i="2"/>
  <c r="K77" i="2"/>
  <c r="L77" i="2"/>
  <c r="M77" i="2"/>
  <c r="B72" i="2"/>
  <c r="C72" i="2"/>
  <c r="D72" i="2"/>
  <c r="E72" i="2"/>
  <c r="F72" i="2"/>
  <c r="G72" i="2"/>
  <c r="H72" i="2"/>
  <c r="I72" i="2"/>
  <c r="J72" i="2"/>
  <c r="K72" i="2"/>
  <c r="L72" i="2"/>
  <c r="M72" i="2"/>
  <c r="B69" i="2"/>
  <c r="C69" i="2"/>
  <c r="D69" i="2"/>
  <c r="E69" i="2"/>
  <c r="F69" i="2"/>
  <c r="G69" i="2"/>
  <c r="H69" i="2"/>
  <c r="I69" i="2"/>
  <c r="J69" i="2"/>
  <c r="K69" i="2"/>
  <c r="L69" i="2"/>
  <c r="M69" i="2"/>
  <c r="B64" i="2"/>
  <c r="C64" i="2"/>
  <c r="D64" i="2"/>
  <c r="E64" i="2"/>
  <c r="F64" i="2"/>
  <c r="G64" i="2"/>
  <c r="H64" i="2"/>
  <c r="I64" i="2"/>
  <c r="J64" i="2"/>
  <c r="K64" i="2"/>
  <c r="L64" i="2"/>
  <c r="M64" i="2"/>
  <c r="I54" i="2"/>
  <c r="J54" i="2"/>
  <c r="K54" i="2"/>
  <c r="L54" i="2"/>
  <c r="M54" i="2"/>
  <c r="B47" i="2"/>
  <c r="C47" i="2"/>
  <c r="D47" i="2"/>
  <c r="E47" i="2"/>
  <c r="F47" i="2"/>
  <c r="G47" i="2"/>
  <c r="H47" i="2"/>
  <c r="I47" i="2"/>
  <c r="J47" i="2"/>
  <c r="K47" i="2"/>
  <c r="L47" i="2"/>
  <c r="M47" i="2"/>
  <c r="B38" i="2"/>
  <c r="C38" i="2"/>
  <c r="D38" i="2"/>
  <c r="E38" i="2"/>
  <c r="F38" i="2"/>
  <c r="G38" i="2"/>
  <c r="H38" i="2"/>
  <c r="I38" i="2"/>
  <c r="J38" i="2"/>
  <c r="K38" i="2"/>
  <c r="L38" i="2"/>
  <c r="M38" i="2"/>
  <c r="B28" i="2"/>
  <c r="C28" i="2"/>
  <c r="D28" i="2"/>
  <c r="E28" i="2"/>
  <c r="F28" i="2"/>
  <c r="G28" i="2"/>
  <c r="H28" i="2"/>
  <c r="I28" i="2"/>
  <c r="J28" i="2"/>
  <c r="K28" i="2"/>
  <c r="L28" i="2"/>
  <c r="M28" i="2"/>
  <c r="I18" i="2"/>
  <c r="J18" i="2"/>
  <c r="K18" i="2"/>
  <c r="L18" i="2"/>
  <c r="M18" i="2"/>
  <c r="I12" i="2"/>
  <c r="J12" i="2"/>
  <c r="K12" i="2"/>
  <c r="L12" i="2"/>
  <c r="M12" i="2"/>
  <c r="B18" i="2"/>
  <c r="C18" i="2"/>
  <c r="D18" i="2"/>
  <c r="E18" i="2"/>
  <c r="F18" i="2"/>
  <c r="G18" i="2"/>
  <c r="H18" i="2"/>
  <c r="N13" i="2"/>
  <c r="H12" i="2"/>
  <c r="G12" i="2"/>
  <c r="F12" i="2"/>
  <c r="E12" i="2"/>
  <c r="D12" i="2"/>
  <c r="C12" i="2"/>
  <c r="B12" i="2"/>
  <c r="N19" i="2"/>
  <c r="N14" i="2"/>
  <c r="N15" i="2"/>
  <c r="N16" i="2"/>
  <c r="N17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9" i="2"/>
  <c r="N40" i="2"/>
  <c r="N41" i="2"/>
  <c r="N42" i="2"/>
  <c r="N43" i="2"/>
  <c r="N44" i="2"/>
  <c r="N45" i="2"/>
  <c r="N46" i="2"/>
  <c r="N48" i="2"/>
  <c r="N49" i="2"/>
  <c r="N50" i="2"/>
  <c r="N51" i="2"/>
  <c r="N52" i="2"/>
  <c r="N53" i="2"/>
  <c r="N55" i="2"/>
  <c r="N56" i="2"/>
  <c r="N57" i="2"/>
  <c r="N58" i="2"/>
  <c r="N59" i="2"/>
  <c r="N60" i="2"/>
  <c r="N61" i="2"/>
  <c r="N62" i="2"/>
  <c r="N63" i="2"/>
  <c r="N65" i="2"/>
  <c r="N66" i="2"/>
  <c r="N67" i="2"/>
  <c r="N68" i="2"/>
  <c r="N70" i="2"/>
  <c r="N71" i="2"/>
  <c r="N73" i="2"/>
  <c r="N74" i="2"/>
  <c r="N75" i="2"/>
  <c r="N78" i="2"/>
  <c r="N77" i="2" s="1"/>
  <c r="N79" i="2"/>
  <c r="N81" i="2"/>
  <c r="N82" i="2"/>
  <c r="N84" i="2"/>
  <c r="N83" i="2" s="1"/>
  <c r="L85" i="2" l="1"/>
  <c r="M85" i="2"/>
  <c r="N38" i="2"/>
  <c r="N80" i="2"/>
  <c r="N69" i="2"/>
  <c r="N64" i="2"/>
  <c r="N12" i="2"/>
  <c r="N72" i="2"/>
  <c r="N18" i="2"/>
  <c r="J85" i="2"/>
  <c r="K85" i="2"/>
  <c r="I85" i="2"/>
  <c r="G85" i="2"/>
  <c r="C85" i="2"/>
  <c r="N54" i="2"/>
  <c r="E85" i="2"/>
  <c r="N47" i="2"/>
  <c r="F85" i="2"/>
  <c r="B85" i="2"/>
  <c r="H85" i="2"/>
  <c r="D85" i="2"/>
  <c r="N28" i="2"/>
  <c r="N85" i="2" l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<sst xmlns="http://schemas.openxmlformats.org/spreadsheetml/2006/main" count="104" uniqueCount="104">
  <si>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</si>
  <si>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</si>
  <si>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</si>
  <si>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</si>
  <si>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</si>
  <si>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</si>
  <si>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</si>
  <si>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</si>
  <si>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</si>
  <si>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</si>
  <si>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</si>
  <si>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</si>
  <si>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</si>
  <si>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</si>
  <si>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</si>
  <si>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</si>
  <si>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</si>
  <si>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</si>
  <si>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</si>
  <si>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</si>
  <si>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</si>
  <si>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</si>
  <si>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</si>
  <si>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</si>
  <si>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</si>
  <si>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</si>
  <si>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</si>
  <si>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</si>
  <si>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</si>
  <si>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</si>
  <si>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</si>
  <si>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</si>
  <si>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</si>
  <si>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</si>
  <si>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</si>
  <si>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</si>
  <si>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</si>
  <si>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</si>
  <si>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</si>
  <si>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</si>
  <si>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</si>
  <si>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</si>
  <si>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</si>
  <si>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</si>
  <si>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</si>
  <si>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</si>
  <si>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</si>
  <si>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</si>
  <si>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</si>
  <si>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</si>
  <si>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</si>
  <si>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</si>
  <si>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</si>
  <si>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</si>
  <si>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</si>
  <si>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</si>
  <si>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</si>
  <si>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</si>
  <si>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</si>
  <si>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</si>
  <si>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</si>
  <si>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</si>
  <si>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</si>
  <si>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</si>
  <si>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</si>
  <si>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</si>
  <si>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</si>
  <si>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</si>
  <si>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</si>
  <si>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</si>
  <si>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</si>
  <si>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</si>
  <si>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</si>
  <si>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</si>
  <si>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</si>
  <si>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</si>
  <si>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</si>
  <si>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</si>
  <si>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</si>
  <si>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</si>
  <si>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</si>
  <si>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</si>
  <si>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</si>
  <si>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</si>
  <si>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</si>
  <si>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</si>
  <si>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</si>
  <si>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</si>
  <si>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</si>
  <si>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</si>
  <si>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</si>
  <si>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</si>
  <si>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 DOMINICANA</t>
  </si>
  <si>
    <t>CONSEJO NACIONAL DE DISCAPACIDAD (CONADIS)</t>
  </si>
  <si>
    <t>JULIO 2021</t>
  </si>
  <si>
    <t>Fuente: Sistema de Información de la Gestión Financiera (SIGEF)</t>
  </si>
  <si>
    <t>Fecha de registro: del 01 de Julio de 2021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</si>
  <si>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</si>
  <si>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</si>
  <si>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</si>
  <si>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</si>
  <si>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</si>
  <si>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</si>
  <si>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Fecha de imputación: hasta el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</si>
</sst>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1" fillId="0" borderId="0" xfId="1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3" fillId="5" borderId="0" xfId="1" applyNumberFormat="1" applyFont="1" applyFill="1" applyAlignment="1">
      <alignment vertical="center" wrapText="1"/>
    </xf>
    <xf numFmtId="39" fontId="1" fillId="0" borderId="0" xfId="1" applyNumberFormat="1" applyFont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723900</xdr:colOff>
      <xdr:row>2</xdr:row>
      <xdr:rowOff>47625</xdr:rowOff>
    </xdr:from>
    <xdr:to>
      <xdr:col>12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6"/>
  <sheetViews>
    <sheetView showGridLines="0" tabSelected="1" zoomScaleNormal="100" zoomScaleSheetLayoutView="80" workbookViewId="0">
      <selection activeCell="A3" sqref="A3:N3"/>
    </sheetView>
  </sheetViews>
  <sheetFormatPr baseColWidth="10" defaultColWidth="11.42578125" defaultRowHeight="15" x14ac:dyDescent="0.25"/>
  <cols>
    <col min="1" max="1" width="90.7109375" customWidth="1"/>
    <col min="2" max="2" width="18.28515625" bestFit="1" customWidth="1"/>
    <col min="3" max="3" width="19" bestFit="1" customWidth="1"/>
    <col min="4" max="4" width="18.28515625" bestFit="1" customWidth="1"/>
    <col min="5" max="5" width="18.42578125" bestFit="1" customWidth="1"/>
    <col min="6" max="6" width="18.7109375" bestFit="1" customWidth="1"/>
    <col min="7" max="7" width="18.42578125" bestFit="1" customWidth="1"/>
    <col min="8" max="8" width="17.7109375" bestFit="1" customWidth="1"/>
    <col min="9" max="9" width="11.85546875" bestFit="1" customWidth="1"/>
    <col min="10" max="10" width="15.5703125" bestFit="1" customWidth="1"/>
    <col min="11" max="11" width="11.5703125" bestFit="1" customWidth="1"/>
    <col min="12" max="12" width="15.85546875" bestFit="1" customWidth="1"/>
    <col min="13" max="13" width="14.140625" bestFit="1" customWidth="1"/>
    <col min="14" max="14" width="18.7109375" bestFit="1" customWidth="1"/>
  </cols>
  <sheetData>
    <row r="3" spans="1:14" ht="28.5" customHeight="1" x14ac:dyDescent="0.25">
      <c r="A3" s="20" t="s">
        <v>92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21" customHeight="1" x14ac:dyDescent="0.25">
      <c r="A4" s="22" t="s">
        <v>93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75" x14ac:dyDescent="0.25">
      <c r="A5" s="25" t="s">
        <v>94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5.75" customHeight="1" x14ac:dyDescent="0.25">
      <c r="A6" s="27" t="s">
        <v>91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5.75" customHeight="1" x14ac:dyDescent="0.25">
      <c r="A7" s="28" t="s">
        <v>76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9" spans="1:14" ht="25.5" customHeight="1" x14ac:dyDescent="0.25">
      <c r="A9" s="24" t="s">
        <v>66</v>
      </c>
      <c r="B9" s="29" t="s">
        <v>90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x14ac:dyDescent="0.25">
      <c r="A10" s="24"/>
      <c r="B10" s="3" t="s">
        <v>78</v>
      </c>
      <c r="C10" s="3" t="s">
        <v>79</v>
      </c>
      <c r="D10" s="3" t="s">
        <v>80</v>
      </c>
      <c r="E10" s="3" t="s">
        <v>81</v>
      </c>
      <c r="F10" s="4" t="s">
        <v>82</v>
      </c>
      <c r="G10" s="3" t="s">
        <v>83</v>
      </c>
      <c r="H10" s="4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4" t="s">
        <v>89</v>
      </c>
      <c r="N10" s="3" t="s">
        <v>77</v>
      </c>
    </row>
    <row r="11" spans="1:14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5" t="s">
        <v>1</v>
      </c>
      <c r="B12" s="15">
        <f t="shared" ref="B12:G12" si="0">SUM(B13:B17)</f>
        <v>5730877.9399999995</v>
      </c>
      <c r="C12" s="15">
        <f t="shared" si="0"/>
        <v>5264576.08</v>
      </c>
      <c r="D12" s="15">
        <f t="shared" si="0"/>
        <v>6328925.6899999995</v>
      </c>
      <c r="E12" s="15">
        <f t="shared" si="0"/>
        <v>5826112.0600000005</v>
      </c>
      <c r="F12" s="15">
        <f t="shared" si="0"/>
        <v>5249198.34</v>
      </c>
      <c r="G12" s="15">
        <f t="shared" si="0"/>
        <v>4710943.5299999993</v>
      </c>
      <c r="H12" s="15">
        <f>SUM(H13:H17)</f>
        <v>5251879.43</v>
      </c>
      <c r="I12" s="15">
        <f t="shared" ref="I12:N12" si="1">SUM(I13:I17)</f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38362513.07</v>
      </c>
    </row>
    <row r="13" spans="1:14" x14ac:dyDescent="0.25">
      <c r="A13" s="1" t="s">
        <v>2</v>
      </c>
      <c r="B13" s="16">
        <v>4819590.26</v>
      </c>
      <c r="C13" s="16">
        <v>4406590.26</v>
      </c>
      <c r="D13" s="16">
        <v>4652590.26</v>
      </c>
      <c r="E13" s="16">
        <v>4969463.4000000004</v>
      </c>
      <c r="F13" s="16">
        <v>4422542.09</v>
      </c>
      <c r="G13" s="16">
        <v>3930990.26</v>
      </c>
      <c r="H13" s="16">
        <v>4410990.26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f>SUM(B13:M13)</f>
        <v>31612756.789999999</v>
      </c>
    </row>
    <row r="14" spans="1:14" x14ac:dyDescent="0.25">
      <c r="A14" s="1" t="s">
        <v>3</v>
      </c>
      <c r="B14" s="16">
        <v>193500</v>
      </c>
      <c r="C14" s="16">
        <v>193500</v>
      </c>
      <c r="D14" s="16">
        <v>974050</v>
      </c>
      <c r="E14" s="16">
        <v>193500</v>
      </c>
      <c r="F14" s="16">
        <v>193500</v>
      </c>
      <c r="G14" s="16">
        <v>193500</v>
      </c>
      <c r="H14" s="16">
        <v>193500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f t="shared" ref="N14:N75" si="2">SUM(B14:M14)</f>
        <v>2135050</v>
      </c>
    </row>
    <row r="15" spans="1:14" x14ac:dyDescent="0.25">
      <c r="A15" s="1" t="s">
        <v>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f t="shared" si="2"/>
        <v>0</v>
      </c>
    </row>
    <row r="16" spans="1:14" x14ac:dyDescent="0.25">
      <c r="A16" s="1" t="s">
        <v>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f t="shared" si="2"/>
        <v>0</v>
      </c>
    </row>
    <row r="17" spans="1:14" x14ac:dyDescent="0.25">
      <c r="A17" s="1" t="s">
        <v>6</v>
      </c>
      <c r="B17" s="16">
        <v>717787.68</v>
      </c>
      <c r="C17" s="16">
        <v>664485.81999999995</v>
      </c>
      <c r="D17" s="16">
        <v>702285.43</v>
      </c>
      <c r="E17" s="16">
        <v>663148.66</v>
      </c>
      <c r="F17" s="16">
        <v>633156.25</v>
      </c>
      <c r="G17" s="16">
        <v>586453.27</v>
      </c>
      <c r="H17" s="16">
        <v>647389.17000000004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f t="shared" si="2"/>
        <v>4614706.28</v>
      </c>
    </row>
    <row r="18" spans="1:14" x14ac:dyDescent="0.25">
      <c r="A18" s="5" t="s">
        <v>7</v>
      </c>
      <c r="B18" s="15">
        <f t="shared" ref="B18:H18" si="3">SUM(B19:B27)</f>
        <v>123722.11</v>
      </c>
      <c r="C18" s="15">
        <f t="shared" si="3"/>
        <v>308643.38</v>
      </c>
      <c r="D18" s="15">
        <f t="shared" si="3"/>
        <v>718015.47000000009</v>
      </c>
      <c r="E18" s="15">
        <f t="shared" si="3"/>
        <v>882023.80999999994</v>
      </c>
      <c r="F18" s="15">
        <f t="shared" si="3"/>
        <v>492581.09</v>
      </c>
      <c r="G18" s="15">
        <f t="shared" si="3"/>
        <v>411545.13999999996</v>
      </c>
      <c r="H18" s="15">
        <f t="shared" si="3"/>
        <v>689616.76</v>
      </c>
      <c r="I18" s="15">
        <f t="shared" ref="I18" si="4">SUM(I19:I27)</f>
        <v>0</v>
      </c>
      <c r="J18" s="15">
        <f t="shared" ref="J18" si="5">SUM(J19:J27)</f>
        <v>0</v>
      </c>
      <c r="K18" s="15">
        <f t="shared" ref="K18" si="6">SUM(K19:K27)</f>
        <v>0</v>
      </c>
      <c r="L18" s="15">
        <f t="shared" ref="L18" si="7">SUM(L19:L27)</f>
        <v>0</v>
      </c>
      <c r="M18" s="15">
        <f t="shared" ref="M18" si="8">SUM(M19:M27)</f>
        <v>0</v>
      </c>
      <c r="N18" s="15">
        <f t="shared" ref="N18" si="9">SUM(N19:N27)</f>
        <v>3626147.7599999993</v>
      </c>
    </row>
    <row r="19" spans="1:14" x14ac:dyDescent="0.25">
      <c r="A19" s="1" t="s">
        <v>8</v>
      </c>
      <c r="B19" s="16">
        <v>123722.11</v>
      </c>
      <c r="C19" s="16">
        <v>88331.61</v>
      </c>
      <c r="D19" s="16">
        <v>471223.46</v>
      </c>
      <c r="E19" s="16">
        <v>257653.93</v>
      </c>
      <c r="F19" s="16">
        <v>211381.66</v>
      </c>
      <c r="G19" s="16">
        <v>276048.75</v>
      </c>
      <c r="H19" s="16">
        <v>318667.90999999997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f>SUM(B19:M19)</f>
        <v>1747029.43</v>
      </c>
    </row>
    <row r="20" spans="1:14" x14ac:dyDescent="0.25">
      <c r="A20" s="1" t="s">
        <v>9</v>
      </c>
      <c r="B20" s="16">
        <v>0</v>
      </c>
      <c r="C20" s="16">
        <v>0</v>
      </c>
      <c r="D20" s="16">
        <v>0</v>
      </c>
      <c r="E20" s="16">
        <v>48085</v>
      </c>
      <c r="F20" s="16">
        <v>6240.95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f t="shared" si="2"/>
        <v>54325.95</v>
      </c>
    </row>
    <row r="21" spans="1:14" x14ac:dyDescent="0.25">
      <c r="A21" s="1" t="s">
        <v>10</v>
      </c>
      <c r="B21" s="16">
        <v>0</v>
      </c>
      <c r="C21" s="16">
        <v>25200</v>
      </c>
      <c r="D21" s="16">
        <v>0</v>
      </c>
      <c r="E21" s="16">
        <v>74150</v>
      </c>
      <c r="F21" s="16">
        <v>31920</v>
      </c>
      <c r="G21" s="16">
        <v>0</v>
      </c>
      <c r="H21" s="16">
        <v>140737.5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f t="shared" si="2"/>
        <v>272007.5</v>
      </c>
    </row>
    <row r="22" spans="1:14" x14ac:dyDescent="0.25">
      <c r="A22" s="1" t="s">
        <v>11</v>
      </c>
      <c r="B22" s="16">
        <v>0</v>
      </c>
      <c r="C22" s="16">
        <v>0</v>
      </c>
      <c r="D22" s="16">
        <v>0</v>
      </c>
      <c r="E22" s="16">
        <v>0</v>
      </c>
      <c r="F22" s="16">
        <v>500</v>
      </c>
      <c r="G22" s="16">
        <v>15000</v>
      </c>
      <c r="H22" s="16">
        <v>85777.88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f t="shared" si="2"/>
        <v>101277.88</v>
      </c>
    </row>
    <row r="23" spans="1:14" x14ac:dyDescent="0.25">
      <c r="A23" s="1" t="s">
        <v>12</v>
      </c>
      <c r="B23" s="16">
        <v>0</v>
      </c>
      <c r="C23" s="16">
        <v>32789.46</v>
      </c>
      <c r="D23" s="16">
        <v>60054.73</v>
      </c>
      <c r="E23" s="16">
        <v>16394.73</v>
      </c>
      <c r="F23" s="16">
        <v>141720.54999999999</v>
      </c>
      <c r="G23" s="16">
        <v>92890.1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f t="shared" si="2"/>
        <v>343849.56999999995</v>
      </c>
    </row>
    <row r="24" spans="1:14" x14ac:dyDescent="0.25">
      <c r="A24" s="1" t="s">
        <v>13</v>
      </c>
      <c r="B24" s="16">
        <v>0</v>
      </c>
      <c r="C24" s="16">
        <v>0</v>
      </c>
      <c r="D24" s="16">
        <v>0</v>
      </c>
      <c r="E24" s="16">
        <v>0</v>
      </c>
      <c r="F24" s="16">
        <v>87407.8</v>
      </c>
      <c r="G24" s="16">
        <v>0</v>
      </c>
      <c r="H24" s="16">
        <v>119471.98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f t="shared" si="2"/>
        <v>206879.78</v>
      </c>
    </row>
    <row r="25" spans="1:14" x14ac:dyDescent="0.25">
      <c r="A25" s="1" t="s">
        <v>14</v>
      </c>
      <c r="B25" s="16">
        <v>0</v>
      </c>
      <c r="C25" s="16">
        <v>144690.31</v>
      </c>
      <c r="D25" s="16">
        <v>0</v>
      </c>
      <c r="E25" s="16">
        <v>29196.45</v>
      </c>
      <c r="F25" s="16">
        <v>2184.58</v>
      </c>
      <c r="G25" s="16">
        <v>16632.29</v>
      </c>
      <c r="H25" s="16">
        <v>14337.8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f t="shared" si="2"/>
        <v>207041.43</v>
      </c>
    </row>
    <row r="26" spans="1:14" x14ac:dyDescent="0.25">
      <c r="A26" s="1" t="s">
        <v>15</v>
      </c>
      <c r="B26" s="16">
        <v>0</v>
      </c>
      <c r="C26" s="16">
        <v>0</v>
      </c>
      <c r="D26" s="16">
        <v>171737.27</v>
      </c>
      <c r="E26" s="16">
        <v>358727.6</v>
      </c>
      <c r="F26" s="16">
        <v>2729.55</v>
      </c>
      <c r="G26" s="16">
        <v>3540</v>
      </c>
      <c r="H26" s="16">
        <v>4605.6899999999996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f t="shared" si="2"/>
        <v>541340.11</v>
      </c>
    </row>
    <row r="27" spans="1:14" x14ac:dyDescent="0.25">
      <c r="A27" s="1" t="s">
        <v>16</v>
      </c>
      <c r="B27" s="16">
        <v>0</v>
      </c>
      <c r="C27" s="16">
        <v>17632</v>
      </c>
      <c r="D27" s="16">
        <v>15000.01</v>
      </c>
      <c r="E27" s="16">
        <v>97816.1</v>
      </c>
      <c r="F27" s="16">
        <v>8496</v>
      </c>
      <c r="G27" s="16">
        <v>7434</v>
      </c>
      <c r="H27" s="16">
        <v>6018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f t="shared" si="2"/>
        <v>152396.11000000002</v>
      </c>
    </row>
    <row r="28" spans="1:14" x14ac:dyDescent="0.25">
      <c r="A28" s="5" t="s">
        <v>17</v>
      </c>
      <c r="B28" s="15">
        <f t="shared" ref="B28:N28" si="10">SUM(B29:B37)</f>
        <v>0</v>
      </c>
      <c r="C28" s="15">
        <f t="shared" si="10"/>
        <v>47936</v>
      </c>
      <c r="D28" s="15">
        <f t="shared" si="10"/>
        <v>30189</v>
      </c>
      <c r="E28" s="15">
        <f t="shared" si="10"/>
        <v>15771</v>
      </c>
      <c r="F28" s="15">
        <f t="shared" si="10"/>
        <v>2768676.19</v>
      </c>
      <c r="G28" s="15">
        <f t="shared" si="10"/>
        <v>56033.5</v>
      </c>
      <c r="H28" s="15">
        <f t="shared" si="10"/>
        <v>201510.28</v>
      </c>
      <c r="I28" s="15">
        <f t="shared" si="10"/>
        <v>0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0"/>
        <v>3120115.97</v>
      </c>
    </row>
    <row r="29" spans="1:14" x14ac:dyDescent="0.25">
      <c r="A29" s="1" t="s">
        <v>18</v>
      </c>
      <c r="B29" s="16">
        <v>0</v>
      </c>
      <c r="C29" s="16">
        <v>44486</v>
      </c>
      <c r="D29" s="16">
        <v>7400</v>
      </c>
      <c r="E29" s="16">
        <v>0</v>
      </c>
      <c r="F29" s="16">
        <v>8343.0400000000009</v>
      </c>
      <c r="G29" s="16">
        <v>6975</v>
      </c>
      <c r="H29" s="16">
        <v>90151.62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f t="shared" si="2"/>
        <v>157355.66</v>
      </c>
    </row>
    <row r="30" spans="1:14" x14ac:dyDescent="0.25">
      <c r="A30" s="1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f t="shared" si="2"/>
        <v>0</v>
      </c>
    </row>
    <row r="31" spans="1:14" x14ac:dyDescent="0.25">
      <c r="A31" s="1" t="s">
        <v>20</v>
      </c>
      <c r="B31" s="16">
        <v>0</v>
      </c>
      <c r="C31" s="16">
        <v>3450</v>
      </c>
      <c r="D31" s="16">
        <v>6800</v>
      </c>
      <c r="E31" s="16">
        <v>4325</v>
      </c>
      <c r="F31" s="16">
        <v>2100</v>
      </c>
      <c r="G31" s="16">
        <v>0</v>
      </c>
      <c r="H31" s="16">
        <v>29972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f t="shared" si="2"/>
        <v>46647</v>
      </c>
    </row>
    <row r="32" spans="1:14" x14ac:dyDescent="0.25">
      <c r="A32" s="1" t="s">
        <v>21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39028.5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f t="shared" si="2"/>
        <v>39028.5</v>
      </c>
    </row>
    <row r="33" spans="1:14" x14ac:dyDescent="0.25">
      <c r="A33" s="1" t="s">
        <v>22</v>
      </c>
      <c r="B33" s="16">
        <v>0</v>
      </c>
      <c r="C33" s="16">
        <v>0</v>
      </c>
      <c r="D33" s="16">
        <v>4012</v>
      </c>
      <c r="E33" s="16">
        <v>0</v>
      </c>
      <c r="F33" s="16">
        <v>1318.64</v>
      </c>
      <c r="G33" s="16">
        <v>0</v>
      </c>
      <c r="H33" s="16">
        <v>233.93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f t="shared" si="2"/>
        <v>5564.5700000000006</v>
      </c>
    </row>
    <row r="34" spans="1:14" x14ac:dyDescent="0.25">
      <c r="A34" s="1" t="s">
        <v>23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407.85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f t="shared" si="2"/>
        <v>407.85</v>
      </c>
    </row>
    <row r="35" spans="1:14" x14ac:dyDescent="0.25">
      <c r="A35" s="1" t="s">
        <v>24</v>
      </c>
      <c r="B35" s="16">
        <v>0</v>
      </c>
      <c r="C35" s="16">
        <v>0</v>
      </c>
      <c r="D35" s="16">
        <v>0</v>
      </c>
      <c r="E35" s="16">
        <v>0</v>
      </c>
      <c r="F35" s="16">
        <v>2751400</v>
      </c>
      <c r="G35" s="16">
        <v>0</v>
      </c>
      <c r="H35" s="16">
        <v>3562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f t="shared" si="2"/>
        <v>2754962</v>
      </c>
    </row>
    <row r="36" spans="1:14" x14ac:dyDescent="0.25">
      <c r="A36" s="1" t="s">
        <v>25</v>
      </c>
      <c r="B36" s="16">
        <v>0</v>
      </c>
      <c r="C36" s="16">
        <v>0</v>
      </c>
      <c r="D36" s="16">
        <v>0</v>
      </c>
      <c r="E36" s="16">
        <v>0</v>
      </c>
      <c r="F36" s="16"/>
      <c r="G36" s="16">
        <v>0</v>
      </c>
      <c r="H36" s="16"/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f t="shared" si="2"/>
        <v>0</v>
      </c>
    </row>
    <row r="37" spans="1:14" x14ac:dyDescent="0.25">
      <c r="A37" s="1" t="s">
        <v>26</v>
      </c>
      <c r="B37" s="16">
        <v>0</v>
      </c>
      <c r="C37" s="16">
        <v>0</v>
      </c>
      <c r="D37" s="16">
        <v>11977</v>
      </c>
      <c r="E37" s="16">
        <v>11446</v>
      </c>
      <c r="F37" s="16">
        <v>5514.51</v>
      </c>
      <c r="G37" s="16">
        <v>10030</v>
      </c>
      <c r="H37" s="16">
        <v>77182.880000000005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f t="shared" si="2"/>
        <v>116150.39000000001</v>
      </c>
    </row>
    <row r="38" spans="1:14" x14ac:dyDescent="0.25">
      <c r="A38" s="5" t="s">
        <v>27</v>
      </c>
      <c r="B38" s="15">
        <f t="shared" ref="B38:N38" si="11">SUM(B39:B46)</f>
        <v>5224050</v>
      </c>
      <c r="C38" s="15">
        <f t="shared" si="11"/>
        <v>5224050</v>
      </c>
      <c r="D38" s="15">
        <f t="shared" si="11"/>
        <v>5374050</v>
      </c>
      <c r="E38" s="15">
        <f t="shared" si="11"/>
        <v>5274050</v>
      </c>
      <c r="F38" s="15">
        <f t="shared" si="11"/>
        <v>5274050</v>
      </c>
      <c r="G38" s="15">
        <f t="shared" si="11"/>
        <v>5274050</v>
      </c>
      <c r="H38" s="15">
        <f t="shared" si="11"/>
        <v>5274050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11"/>
        <v>36918350</v>
      </c>
    </row>
    <row r="39" spans="1:14" x14ac:dyDescent="0.25">
      <c r="A39" s="1" t="s">
        <v>28</v>
      </c>
      <c r="B39" s="16">
        <v>5224050</v>
      </c>
      <c r="C39" s="16">
        <v>5224050</v>
      </c>
      <c r="D39" s="16">
        <v>5374050</v>
      </c>
      <c r="E39" s="16">
        <v>5274050</v>
      </c>
      <c r="F39" s="16">
        <v>5274050</v>
      </c>
      <c r="G39" s="16">
        <v>5274050</v>
      </c>
      <c r="H39" s="16">
        <v>5274050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f t="shared" si="2"/>
        <v>36918350</v>
      </c>
    </row>
    <row r="40" spans="1:14" x14ac:dyDescent="0.25">
      <c r="A40" s="1" t="s">
        <v>29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f t="shared" si="2"/>
        <v>0</v>
      </c>
    </row>
    <row r="41" spans="1:14" x14ac:dyDescent="0.25">
      <c r="A41" s="1" t="s">
        <v>30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f t="shared" si="2"/>
        <v>0</v>
      </c>
    </row>
    <row r="42" spans="1:14" x14ac:dyDescent="0.25">
      <c r="A42" s="1" t="s">
        <v>31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f t="shared" si="2"/>
        <v>0</v>
      </c>
    </row>
    <row r="43" spans="1:14" x14ac:dyDescent="0.25">
      <c r="A43" s="1" t="s">
        <v>32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f t="shared" si="2"/>
        <v>0</v>
      </c>
    </row>
    <row r="44" spans="1:14" x14ac:dyDescent="0.25">
      <c r="A44" s="1" t="s">
        <v>33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f t="shared" si="2"/>
        <v>0</v>
      </c>
    </row>
    <row r="45" spans="1:14" x14ac:dyDescent="0.25">
      <c r="A45" s="1" t="s">
        <v>34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f t="shared" si="2"/>
        <v>0</v>
      </c>
    </row>
    <row r="46" spans="1:14" x14ac:dyDescent="0.25">
      <c r="A46" s="1" t="s">
        <v>35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f t="shared" si="2"/>
        <v>0</v>
      </c>
    </row>
    <row r="47" spans="1:14" x14ac:dyDescent="0.25">
      <c r="A47" s="5" t="s">
        <v>36</v>
      </c>
      <c r="B47" s="15">
        <f t="shared" ref="B47:N47" si="12">SUM(B48:B53)</f>
        <v>0</v>
      </c>
      <c r="C47" s="15">
        <f t="shared" si="12"/>
        <v>0</v>
      </c>
      <c r="D47" s="15">
        <f t="shared" si="12"/>
        <v>0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0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12"/>
        <v>0</v>
      </c>
    </row>
    <row r="48" spans="1:14" x14ac:dyDescent="0.25">
      <c r="A48" s="1" t="s">
        <v>37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f t="shared" si="2"/>
        <v>0</v>
      </c>
    </row>
    <row r="49" spans="1:14" x14ac:dyDescent="0.25">
      <c r="A49" s="1" t="s">
        <v>38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f t="shared" si="2"/>
        <v>0</v>
      </c>
    </row>
    <row r="50" spans="1:14" x14ac:dyDescent="0.25">
      <c r="A50" s="1" t="s">
        <v>39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f t="shared" si="2"/>
        <v>0</v>
      </c>
    </row>
    <row r="51" spans="1:14" x14ac:dyDescent="0.25">
      <c r="A51" s="1" t="s">
        <v>40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f t="shared" si="2"/>
        <v>0</v>
      </c>
    </row>
    <row r="52" spans="1:14" x14ac:dyDescent="0.25">
      <c r="A52" s="1" t="s">
        <v>41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f t="shared" si="2"/>
        <v>0</v>
      </c>
    </row>
    <row r="53" spans="1:14" x14ac:dyDescent="0.25">
      <c r="A53" s="1" t="s">
        <v>42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f t="shared" si="2"/>
        <v>0</v>
      </c>
    </row>
    <row r="54" spans="1:14" x14ac:dyDescent="0.25">
      <c r="A54" s="5" t="s">
        <v>43</v>
      </c>
      <c r="B54" s="15">
        <f t="shared" ref="B54:N54" si="13">SUM(B55:B63)</f>
        <v>0</v>
      </c>
      <c r="C54" s="15">
        <f t="shared" si="13"/>
        <v>0</v>
      </c>
      <c r="D54" s="15">
        <f t="shared" si="13"/>
        <v>1036847.01</v>
      </c>
      <c r="E54" s="15">
        <f t="shared" si="13"/>
        <v>0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0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13"/>
        <v>1036847.01</v>
      </c>
    </row>
    <row r="55" spans="1:14" x14ac:dyDescent="0.25">
      <c r="A55" s="1" t="s">
        <v>44</v>
      </c>
      <c r="B55" s="16">
        <v>0</v>
      </c>
      <c r="C55" s="16">
        <v>0</v>
      </c>
      <c r="D55" s="16">
        <v>139095.45000000001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f t="shared" si="2"/>
        <v>139095.45000000001</v>
      </c>
    </row>
    <row r="56" spans="1:14" x14ac:dyDescent="0.25">
      <c r="A56" s="1" t="s">
        <v>45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f t="shared" si="2"/>
        <v>0</v>
      </c>
    </row>
    <row r="57" spans="1:14" x14ac:dyDescent="0.25">
      <c r="A57" s="1" t="s">
        <v>46</v>
      </c>
      <c r="B57" s="16">
        <v>0</v>
      </c>
      <c r="C57" s="16">
        <v>0</v>
      </c>
      <c r="D57" s="16">
        <v>897751.56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f t="shared" si="2"/>
        <v>897751.56</v>
      </c>
    </row>
    <row r="58" spans="1:14" x14ac:dyDescent="0.25">
      <c r="A58" s="1" t="s">
        <v>47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f t="shared" si="2"/>
        <v>0</v>
      </c>
    </row>
    <row r="59" spans="1:14" x14ac:dyDescent="0.25">
      <c r="A59" s="1" t="s">
        <v>48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f t="shared" si="2"/>
        <v>0</v>
      </c>
    </row>
    <row r="60" spans="1:14" x14ac:dyDescent="0.25">
      <c r="A60" s="1" t="s">
        <v>49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f t="shared" si="2"/>
        <v>0</v>
      </c>
    </row>
    <row r="61" spans="1:14" x14ac:dyDescent="0.25">
      <c r="A61" s="1" t="s">
        <v>50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f t="shared" si="2"/>
        <v>0</v>
      </c>
    </row>
    <row r="62" spans="1:14" x14ac:dyDescent="0.25">
      <c r="A62" s="1" t="s">
        <v>51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f t="shared" si="2"/>
        <v>0</v>
      </c>
    </row>
    <row r="63" spans="1:14" x14ac:dyDescent="0.25">
      <c r="A63" s="1" t="s">
        <v>52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f t="shared" si="2"/>
        <v>0</v>
      </c>
    </row>
    <row r="64" spans="1:14" x14ac:dyDescent="0.25">
      <c r="A64" s="5" t="s">
        <v>53</v>
      </c>
      <c r="B64" s="15">
        <f t="shared" ref="B64:N64" si="14">SUM(B65:B68)</f>
        <v>0</v>
      </c>
      <c r="C64" s="15">
        <f t="shared" si="14"/>
        <v>0</v>
      </c>
      <c r="D64" s="15">
        <f t="shared" si="14"/>
        <v>0</v>
      </c>
      <c r="E64" s="15">
        <f t="shared" si="14"/>
        <v>0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5">
        <f t="shared" si="14"/>
        <v>0</v>
      </c>
      <c r="L64" s="15">
        <f t="shared" si="14"/>
        <v>0</v>
      </c>
      <c r="M64" s="15">
        <f t="shared" si="14"/>
        <v>0</v>
      </c>
      <c r="N64" s="15">
        <f t="shared" si="14"/>
        <v>0</v>
      </c>
    </row>
    <row r="65" spans="1:14" x14ac:dyDescent="0.25">
      <c r="A65" s="1" t="s">
        <v>54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f t="shared" si="2"/>
        <v>0</v>
      </c>
    </row>
    <row r="66" spans="1:14" x14ac:dyDescent="0.25">
      <c r="A66" s="1" t="s">
        <v>55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f t="shared" si="2"/>
        <v>0</v>
      </c>
    </row>
    <row r="67" spans="1:14" x14ac:dyDescent="0.25">
      <c r="A67" s="1" t="s">
        <v>56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f t="shared" si="2"/>
        <v>0</v>
      </c>
    </row>
    <row r="68" spans="1:14" x14ac:dyDescent="0.25">
      <c r="A68" s="1" t="s">
        <v>57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f t="shared" si="2"/>
        <v>0</v>
      </c>
    </row>
    <row r="69" spans="1:14" x14ac:dyDescent="0.25">
      <c r="A69" s="5" t="s">
        <v>58</v>
      </c>
      <c r="B69" s="15">
        <f t="shared" ref="B69:N69" si="15">SUM(B70:B71)</f>
        <v>0</v>
      </c>
      <c r="C69" s="15">
        <f t="shared" si="15"/>
        <v>0</v>
      </c>
      <c r="D69" s="15">
        <f t="shared" si="15"/>
        <v>0</v>
      </c>
      <c r="E69" s="15">
        <f t="shared" si="15"/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</row>
    <row r="70" spans="1:14" x14ac:dyDescent="0.25">
      <c r="A70" s="1" t="s">
        <v>59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f t="shared" si="2"/>
        <v>0</v>
      </c>
    </row>
    <row r="71" spans="1:14" x14ac:dyDescent="0.25">
      <c r="A71" s="1" t="s">
        <v>60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f t="shared" si="2"/>
        <v>0</v>
      </c>
    </row>
    <row r="72" spans="1:14" x14ac:dyDescent="0.25">
      <c r="A72" s="5" t="s">
        <v>61</v>
      </c>
      <c r="B72" s="15">
        <f t="shared" ref="B72:N72" si="16">SUM(B73:B75)</f>
        <v>0</v>
      </c>
      <c r="C72" s="15">
        <f t="shared" si="16"/>
        <v>0</v>
      </c>
      <c r="D72" s="15">
        <f t="shared" si="16"/>
        <v>0</v>
      </c>
      <c r="E72" s="15">
        <f t="shared" si="16"/>
        <v>0</v>
      </c>
      <c r="F72" s="15">
        <f t="shared" si="16"/>
        <v>0</v>
      </c>
      <c r="G72" s="15">
        <f t="shared" si="16"/>
        <v>0</v>
      </c>
      <c r="H72" s="15">
        <f t="shared" si="16"/>
        <v>0</v>
      </c>
      <c r="I72" s="15">
        <f t="shared" si="16"/>
        <v>0</v>
      </c>
      <c r="J72" s="15">
        <f t="shared" si="16"/>
        <v>0</v>
      </c>
      <c r="K72" s="15">
        <f t="shared" si="16"/>
        <v>0</v>
      </c>
      <c r="L72" s="15">
        <f t="shared" si="16"/>
        <v>0</v>
      </c>
      <c r="M72" s="15">
        <f t="shared" si="16"/>
        <v>0</v>
      </c>
      <c r="N72" s="15">
        <f t="shared" si="16"/>
        <v>0</v>
      </c>
    </row>
    <row r="73" spans="1:14" x14ac:dyDescent="0.25">
      <c r="A73" s="1" t="s">
        <v>62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f t="shared" si="2"/>
        <v>0</v>
      </c>
    </row>
    <row r="74" spans="1:14" x14ac:dyDescent="0.25">
      <c r="A74" s="1" t="s">
        <v>63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f t="shared" si="2"/>
        <v>0</v>
      </c>
    </row>
    <row r="75" spans="1:14" x14ac:dyDescent="0.25">
      <c r="A75" s="1" t="s">
        <v>64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f t="shared" si="2"/>
        <v>0</v>
      </c>
    </row>
    <row r="76" spans="1:14" x14ac:dyDescent="0.25">
      <c r="A76" s="6" t="s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x14ac:dyDescent="0.25">
      <c r="A77" s="5" t="s">
        <v>68</v>
      </c>
      <c r="B77" s="15">
        <f t="shared" ref="B77:N77" si="17">SUM(B78:B79)</f>
        <v>0</v>
      </c>
      <c r="C77" s="15">
        <f t="shared" si="17"/>
        <v>0</v>
      </c>
      <c r="D77" s="15">
        <f t="shared" si="17"/>
        <v>0</v>
      </c>
      <c r="E77" s="15">
        <f t="shared" si="17"/>
        <v>0</v>
      </c>
      <c r="F77" s="15">
        <f t="shared" si="17"/>
        <v>0</v>
      </c>
      <c r="G77" s="15">
        <f t="shared" si="17"/>
        <v>0</v>
      </c>
      <c r="H77" s="15">
        <f t="shared" si="17"/>
        <v>0</v>
      </c>
      <c r="I77" s="15">
        <f t="shared" si="17"/>
        <v>0</v>
      </c>
      <c r="J77" s="15">
        <f t="shared" si="17"/>
        <v>0</v>
      </c>
      <c r="K77" s="15">
        <f t="shared" si="17"/>
        <v>0</v>
      </c>
      <c r="L77" s="15">
        <f t="shared" si="17"/>
        <v>0</v>
      </c>
      <c r="M77" s="15">
        <f t="shared" si="17"/>
        <v>0</v>
      </c>
      <c r="N77" s="15">
        <f t="shared" si="17"/>
        <v>0</v>
      </c>
    </row>
    <row r="78" spans="1:14" x14ac:dyDescent="0.25">
      <c r="A78" s="1" t="s">
        <v>69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f t="shared" ref="N78:N84" si="18">SUM(B78:M78)</f>
        <v>0</v>
      </c>
    </row>
    <row r="79" spans="1:14" x14ac:dyDescent="0.25">
      <c r="A79" s="1" t="s">
        <v>70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f t="shared" si="18"/>
        <v>0</v>
      </c>
    </row>
    <row r="80" spans="1:14" x14ac:dyDescent="0.25">
      <c r="A80" s="5" t="s">
        <v>71</v>
      </c>
      <c r="B80" s="15">
        <f t="shared" ref="B80:N80" si="19">SUM(B81:B82)</f>
        <v>0</v>
      </c>
      <c r="C80" s="15">
        <f t="shared" si="19"/>
        <v>0</v>
      </c>
      <c r="D80" s="15">
        <f t="shared" si="19"/>
        <v>0</v>
      </c>
      <c r="E80" s="15">
        <f t="shared" si="19"/>
        <v>0</v>
      </c>
      <c r="F80" s="15">
        <f t="shared" si="19"/>
        <v>0</v>
      </c>
      <c r="G80" s="15">
        <f t="shared" si="19"/>
        <v>0</v>
      </c>
      <c r="H80" s="15">
        <f t="shared" si="19"/>
        <v>0</v>
      </c>
      <c r="I80" s="15">
        <f t="shared" si="19"/>
        <v>0</v>
      </c>
      <c r="J80" s="15">
        <f t="shared" si="19"/>
        <v>0</v>
      </c>
      <c r="K80" s="15">
        <f t="shared" si="19"/>
        <v>0</v>
      </c>
      <c r="L80" s="15">
        <f t="shared" si="19"/>
        <v>0</v>
      </c>
      <c r="M80" s="15">
        <f t="shared" si="19"/>
        <v>0</v>
      </c>
      <c r="N80" s="15">
        <f t="shared" si="19"/>
        <v>0</v>
      </c>
    </row>
    <row r="81" spans="1:14" x14ac:dyDescent="0.25">
      <c r="A81" s="1" t="s">
        <v>72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f t="shared" si="18"/>
        <v>0</v>
      </c>
    </row>
    <row r="82" spans="1:14" x14ac:dyDescent="0.25">
      <c r="A82" s="1" t="s">
        <v>73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f t="shared" si="18"/>
        <v>0</v>
      </c>
    </row>
    <row r="83" spans="1:14" x14ac:dyDescent="0.25">
      <c r="A83" s="5" t="s">
        <v>74</v>
      </c>
      <c r="B83" s="15">
        <f t="shared" ref="B83:M83" si="20">SUM(B84)</f>
        <v>0</v>
      </c>
      <c r="C83" s="15">
        <f t="shared" si="20"/>
        <v>0</v>
      </c>
      <c r="D83" s="15">
        <f t="shared" si="20"/>
        <v>0</v>
      </c>
      <c r="E83" s="15">
        <f t="shared" si="20"/>
        <v>0</v>
      </c>
      <c r="F83" s="15">
        <f t="shared" si="20"/>
        <v>0</v>
      </c>
      <c r="G83" s="15">
        <f t="shared" si="20"/>
        <v>0</v>
      </c>
      <c r="H83" s="15">
        <f t="shared" si="20"/>
        <v>0</v>
      </c>
      <c r="I83" s="15">
        <f t="shared" si="20"/>
        <v>0</v>
      </c>
      <c r="J83" s="15">
        <f t="shared" si="20"/>
        <v>0</v>
      </c>
      <c r="K83" s="15">
        <f t="shared" si="20"/>
        <v>0</v>
      </c>
      <c r="L83" s="15">
        <f t="shared" si="20"/>
        <v>0</v>
      </c>
      <c r="M83" s="15">
        <f t="shared" si="20"/>
        <v>0</v>
      </c>
      <c r="N83" s="15">
        <f>SUM(N84)</f>
        <v>0</v>
      </c>
    </row>
    <row r="84" spans="1:14" x14ac:dyDescent="0.25">
      <c r="A84" s="1" t="s">
        <v>75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f t="shared" si="18"/>
        <v>0</v>
      </c>
    </row>
    <row r="85" spans="1:14" x14ac:dyDescent="0.25">
      <c r="A85" s="2" t="s">
        <v>65</v>
      </c>
      <c r="B85" s="18">
        <f t="shared" ref="B85:N85" si="21">+B12+B18+B28+B38+B47+B54+B64+B69+B72+B77+B80+B83</f>
        <v>11078650.050000001</v>
      </c>
      <c r="C85" s="19">
        <f t="shared" si="21"/>
        <v>10845205.460000001</v>
      </c>
      <c r="D85" s="18">
        <f t="shared" si="21"/>
        <v>13488027.17</v>
      </c>
      <c r="E85" s="19">
        <f t="shared" si="21"/>
        <v>11997956.870000001</v>
      </c>
      <c r="F85" s="18">
        <f t="shared" si="21"/>
        <v>13784505.619999999</v>
      </c>
      <c r="G85" s="19">
        <f t="shared" si="21"/>
        <v>10452572.169999998</v>
      </c>
      <c r="H85" s="18">
        <f t="shared" si="21"/>
        <v>11417056.469999999</v>
      </c>
      <c r="I85" s="19">
        <f t="shared" si="21"/>
        <v>0</v>
      </c>
      <c r="J85" s="18">
        <f t="shared" si="21"/>
        <v>0</v>
      </c>
      <c r="K85" s="19">
        <f t="shared" si="21"/>
        <v>0</v>
      </c>
      <c r="L85" s="18">
        <f t="shared" si="21"/>
        <v>0</v>
      </c>
      <c r="M85" s="19">
        <f t="shared" si="21"/>
        <v>0</v>
      </c>
      <c r="N85" s="18">
        <f t="shared" si="21"/>
        <v>83063973.810000002</v>
      </c>
    </row>
    <row r="87" spans="1:14" x14ac:dyDescent="0.25">
      <c r="A87" s="9" t="s">
        <v>95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A88" s="9" t="s">
        <v>96</v>
      </c>
      <c r="B88" s="12"/>
      <c r="C88" s="1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A89" s="9" t="s">
        <v>103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5">
      <c r="A90" s="8"/>
      <c r="B90" s="8"/>
      <c r="C90" s="1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8.75" x14ac:dyDescent="0.3">
      <c r="A91" s="13" t="s">
        <v>97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x14ac:dyDescent="0.25">
      <c r="A92" s="14" t="s">
        <v>98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30" x14ac:dyDescent="0.25">
      <c r="A93" s="14" t="s">
        <v>99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25">
      <c r="A94" s="14" t="s">
        <v>100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x14ac:dyDescent="0.25">
      <c r="A95" s="14" t="s">
        <v>101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5">
      <c r="A96" s="14" t="s">
        <v>102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</sheetData>
  <mergeCells count="7">
    <mergeCell ref="A7:N7"/>
    <mergeCell ref="B9:N9"/>
    <mergeCell ref="A3:N3"/>
    <mergeCell ref="A4:N4"/>
    <mergeCell ref="A9:A10"/>
    <mergeCell ref="A5:N5"/>
    <mergeCell ref="A6:N6"/>
  </mergeCells>
  <pageMargins left="0.17" right="0.21" top="0.59" bottom="0.47" header="0.3" footer="0.3"/>
  <pageSetup paperSize="5" scale="56" fitToHeight="0" orientation="landscape" r:id="rId1"/>
  <ignoredErrors>
    <ignoredError sqref="N13 N14:N17" formulaRange="1"/>
    <ignoredError sqref="N18 N80 N83 N54:N69 N38:N47" formula="1"/>
    <ignoredError sqref="N19:N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Ejecutado</vt:lpstr>
      <vt:lpstr>'Presupuesto Ejecutado'!Títulos_a_imprimir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kamila valera</cp:lastModifiedBy>
  <cp:lastPrinted>2021-08-09T16:39:38Z</cp:lastPrinted>
  <dcterms:created xsi:type="dcterms:W3CDTF">2021-07-29T18:58:50Z</dcterms:created>
  <dcterms:modified xsi:type="dcterms:W3CDTF">2021-10-09T15:56:34Z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