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villar\Documents\CARPETA PAGINA WEB-2023\INGRESOS Y EGRESOS-ENERO-MAYO-2023\"/>
    </mc:Choice>
  </mc:AlternateContent>
  <xr:revisionPtr revIDLastSave="0" documentId="13_ncr:1_{D1247B4E-0944-4771-8E8C-359E7E5D1726}" xr6:coauthVersionLast="36" xr6:coauthVersionMax="36" xr10:uidLastSave="{00000000-0000-0000-0000-000000000000}"/>
  <bookViews>
    <workbookView xWindow="0" yWindow="0" windowWidth="20490" windowHeight="7755" xr2:uid="{00000000-000D-0000-FFFF-FFFF00000000}"/>
  </bookViews>
  <sheets>
    <sheet name="Presupuesto Aprobado-Ejec " sheetId="2" r:id="rId1"/>
  </sheets>
  <definedNames>
    <definedName name="_xlnm._FilterDatabase" localSheetId="0" hidden="1">'Presupuesto Aprobado-Ejec '!$A$9:$P$85</definedName>
    <definedName name="_xlnm.Print_Titles" localSheetId="0">'Presupuesto Aprobado-Ejec '!$9:$10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83" i="2" l="1"/>
  <c r="I80" i="2"/>
  <c r="I77" i="2"/>
  <c r="I72" i="2"/>
  <c r="I69" i="2"/>
  <c r="I64" i="2"/>
  <c r="I54" i="2"/>
  <c r="I47" i="2"/>
  <c r="I38" i="2"/>
  <c r="I28" i="2"/>
  <c r="I18" i="2"/>
  <c r="I12" i="2"/>
  <c r="I85" i="2" s="1"/>
  <c r="C83" i="2"/>
  <c r="C80" i="2"/>
  <c r="C77" i="2"/>
  <c r="C72" i="2"/>
  <c r="C69" i="2"/>
  <c r="C64" i="2"/>
  <c r="C54" i="2"/>
  <c r="C47" i="2"/>
  <c r="C38" i="2"/>
  <c r="C28" i="2"/>
  <c r="C18" i="2"/>
  <c r="C12" i="2"/>
  <c r="C85" i="2" s="1"/>
  <c r="H83" i="2" l="1"/>
  <c r="H80" i="2"/>
  <c r="H77" i="2"/>
  <c r="H72" i="2"/>
  <c r="H69" i="2"/>
  <c r="H64" i="2"/>
  <c r="H54" i="2"/>
  <c r="H47" i="2"/>
  <c r="H38" i="2"/>
  <c r="H28" i="2"/>
  <c r="H18" i="2"/>
  <c r="H12" i="2"/>
  <c r="H85" i="2" s="1"/>
  <c r="G83" i="2" l="1"/>
  <c r="G80" i="2"/>
  <c r="G77" i="2"/>
  <c r="G72" i="2"/>
  <c r="G69" i="2"/>
  <c r="G64" i="2"/>
  <c r="G54" i="2"/>
  <c r="G47" i="2"/>
  <c r="G38" i="2"/>
  <c r="G28" i="2"/>
  <c r="G18" i="2"/>
  <c r="G12" i="2"/>
  <c r="G85" i="2" s="1"/>
  <c r="F83" i="2" l="1"/>
  <c r="F80" i="2"/>
  <c r="F77" i="2"/>
  <c r="F72" i="2"/>
  <c r="F69" i="2"/>
  <c r="F64" i="2"/>
  <c r="F54" i="2"/>
  <c r="F47" i="2"/>
  <c r="F38" i="2"/>
  <c r="F28" i="2"/>
  <c r="F18" i="2"/>
  <c r="F12" i="2"/>
  <c r="F85" i="2" s="1"/>
  <c r="E83" i="2" l="1"/>
  <c r="E80" i="2"/>
  <c r="E77" i="2"/>
  <c r="E72" i="2"/>
  <c r="E69" i="2"/>
  <c r="E64" i="2"/>
  <c r="E54" i="2"/>
  <c r="E47" i="2"/>
  <c r="E38" i="2"/>
  <c r="E28" i="2"/>
  <c r="E18" i="2"/>
  <c r="E12" i="2"/>
  <c r="E85" i="2" l="1"/>
  <c r="D83" i="2"/>
  <c r="D80" i="2"/>
  <c r="D77" i="2"/>
  <c r="D72" i="2"/>
  <c r="D69" i="2"/>
  <c r="D64" i="2"/>
  <c r="D54" i="2"/>
  <c r="D47" i="2"/>
  <c r="D38" i="2"/>
  <c r="D28" i="2"/>
  <c r="D18" i="2"/>
  <c r="D12" i="2"/>
  <c r="D85" i="2" s="1"/>
  <c r="B83" i="2" l="1"/>
  <c r="B80" i="2"/>
  <c r="B77" i="2"/>
  <c r="B72" i="2"/>
  <c r="B69" i="2"/>
  <c r="B64" i="2"/>
  <c r="B54" i="2"/>
  <c r="B47" i="2"/>
  <c r="B38" i="2"/>
  <c r="B28" i="2"/>
  <c r="B18" i="2"/>
  <c r="B12" i="2"/>
  <c r="B85" i="2" s="1"/>
  <c r="O12" i="2" l="1"/>
  <c r="O47" i="2" l="1"/>
  <c r="P14" i="2" l="1"/>
  <c r="P15" i="2"/>
  <c r="P16" i="2"/>
  <c r="P17" i="2"/>
  <c r="P19" i="2"/>
  <c r="P20" i="2"/>
  <c r="P21" i="2"/>
  <c r="P22" i="2"/>
  <c r="P23" i="2"/>
  <c r="P24" i="2"/>
  <c r="P25" i="2"/>
  <c r="P26" i="2"/>
  <c r="P27" i="2"/>
  <c r="P29" i="2"/>
  <c r="P30" i="2"/>
  <c r="P31" i="2"/>
  <c r="P32" i="2"/>
  <c r="P33" i="2"/>
  <c r="P34" i="2"/>
  <c r="P35" i="2"/>
  <c r="P36" i="2"/>
  <c r="P37" i="2"/>
  <c r="P39" i="2"/>
  <c r="P40" i="2"/>
  <c r="P41" i="2"/>
  <c r="P42" i="2"/>
  <c r="P43" i="2"/>
  <c r="P44" i="2"/>
  <c r="P45" i="2"/>
  <c r="P46" i="2"/>
  <c r="P48" i="2"/>
  <c r="P49" i="2"/>
  <c r="P50" i="2"/>
  <c r="P51" i="2"/>
  <c r="P52" i="2"/>
  <c r="P53" i="2"/>
  <c r="P55" i="2"/>
  <c r="P56" i="2"/>
  <c r="P57" i="2"/>
  <c r="P58" i="2"/>
  <c r="P59" i="2"/>
  <c r="P60" i="2"/>
  <c r="P61" i="2"/>
  <c r="P62" i="2"/>
  <c r="P63" i="2"/>
  <c r="P65" i="2"/>
  <c r="P66" i="2"/>
  <c r="P67" i="2"/>
  <c r="P68" i="2"/>
  <c r="P70" i="2"/>
  <c r="P71" i="2"/>
  <c r="P73" i="2"/>
  <c r="P74" i="2"/>
  <c r="P75" i="2"/>
  <c r="P78" i="2"/>
  <c r="P79" i="2"/>
  <c r="P81" i="2"/>
  <c r="P82" i="2"/>
  <c r="P84" i="2"/>
  <c r="P83" i="2" s="1"/>
  <c r="P72" i="2" l="1"/>
  <c r="P80" i="2"/>
  <c r="P77" i="2"/>
  <c r="P64" i="2"/>
  <c r="P69" i="2"/>
  <c r="P47" i="2"/>
  <c r="P54" i="2"/>
  <c r="P38" i="2"/>
  <c r="P28" i="2"/>
  <c r="P18" i="2"/>
  <c r="O83" i="2"/>
  <c r="N83" i="2"/>
  <c r="M83" i="2"/>
  <c r="L83" i="2"/>
  <c r="K83" i="2"/>
  <c r="J83" i="2"/>
  <c r="O80" i="2"/>
  <c r="N80" i="2"/>
  <c r="M80" i="2"/>
  <c r="L80" i="2"/>
  <c r="K80" i="2"/>
  <c r="J80" i="2"/>
  <c r="O77" i="2"/>
  <c r="N77" i="2"/>
  <c r="M77" i="2"/>
  <c r="L77" i="2"/>
  <c r="K77" i="2"/>
  <c r="J77" i="2"/>
  <c r="O72" i="2"/>
  <c r="N72" i="2"/>
  <c r="M72" i="2"/>
  <c r="L72" i="2"/>
  <c r="K72" i="2"/>
  <c r="J72" i="2"/>
  <c r="O69" i="2"/>
  <c r="N69" i="2"/>
  <c r="M69" i="2"/>
  <c r="L69" i="2"/>
  <c r="K69" i="2"/>
  <c r="J69" i="2"/>
  <c r="O64" i="2"/>
  <c r="N64" i="2"/>
  <c r="M64" i="2"/>
  <c r="L64" i="2"/>
  <c r="K64" i="2"/>
  <c r="J64" i="2"/>
  <c r="O54" i="2"/>
  <c r="N54" i="2"/>
  <c r="M54" i="2"/>
  <c r="L54" i="2"/>
  <c r="K54" i="2"/>
  <c r="J54" i="2"/>
  <c r="N47" i="2"/>
  <c r="M47" i="2"/>
  <c r="L47" i="2"/>
  <c r="K47" i="2"/>
  <c r="J47" i="2"/>
  <c r="O38" i="2"/>
  <c r="O28" i="2"/>
  <c r="N28" i="2"/>
  <c r="M28" i="2"/>
  <c r="L28" i="2"/>
  <c r="K28" i="2"/>
  <c r="J28" i="2"/>
  <c r="O18" i="2"/>
  <c r="N18" i="2"/>
  <c r="M18" i="2"/>
  <c r="L18" i="2"/>
  <c r="K18" i="2"/>
  <c r="J18" i="2"/>
  <c r="P13" i="2"/>
  <c r="P12" i="2" s="1"/>
  <c r="N12" i="2"/>
  <c r="M12" i="2"/>
  <c r="L12" i="2"/>
  <c r="K12" i="2"/>
  <c r="J12" i="2"/>
  <c r="N85" i="2" l="1"/>
  <c r="O85" i="2"/>
  <c r="L85" i="2"/>
  <c r="M85" i="2"/>
  <c r="K85" i="2"/>
  <c r="J85" i="2"/>
  <c r="P85" i="2" l="1"/>
</calcChain>
</file>

<file path=xl/sharedStrings.xml><?xml version="1.0" encoding="utf-8"?>
<sst xmlns="http://schemas.openxmlformats.org/spreadsheetml/2006/main" count="112" uniqueCount="112">
  <si>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</si>
  <si>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</si>
  <si>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</si>
  <si>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</si>
  <si>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</si>
  <si>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</si>
  <si>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</si>
  <si>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</si>
  <si>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</si>
  <si>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</si>
  <si>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</si>
  <si>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</si>
  <si>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</si>
  <si>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</si>
  <si>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</si>
  <si>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</si>
  <si>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</si>
  <si>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</si>
  <si>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</si>
  <si>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</si>
  <si>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</si>
  <si>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</si>
  <si>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</si>
  <si>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</si>
  <si>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</si>
  <si>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</si>
  <si>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</si>
  <si>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</si>
  <si>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</si>
  <si>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</si>
  <si>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</si>
  <si>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</si>
  <si>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</si>
  <si>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</si>
  <si>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</si>
  <si>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</si>
  <si>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</si>
  <si>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</si>
  <si>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</si>
  <si>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</si>
  <si>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</si>
  <si>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</si>
  <si>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</si>
  <si>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</si>
  <si>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</si>
  <si>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</si>
  <si>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</si>
  <si>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</si>
  <si>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</si>
  <si>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</si>
  <si>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</si>
  <si>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</si>
  <si>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</si>
  <si>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</si>
  <si>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</si>
  <si>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</si>
  <si>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</si>
  <si>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</si>
  <si>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</si>
  <si>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</si>
  <si>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</si>
  <si>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</si>
  <si>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</si>
  <si>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</si>
  <si>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</si>
  <si>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Total general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</si>
  <si>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</si>
  <si>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</si>
  <si>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</si>
  <si>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</si>
  <si>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</si>
  <si>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</si>
  <si>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</si>
  <si>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</si>
  <si>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</si>
  <si>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</si>
  <si>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</si>
  <si>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</si>
  <si>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</si>
  <si>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</si>
  <si>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</si>
  <si>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</si>
  <si>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</si>
  <si>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</si>
  <si>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>Julio</t>
  </si>
  <si>
    <t xml:space="preserve">Agosto </t>
  </si>
  <si>
    <t>Septiembre</t>
  </si>
  <si>
    <t>Octubre</t>
  </si>
  <si>
    <t xml:space="preserve">Noviembre </t>
  </si>
  <si>
    <t>Diciembre</t>
  </si>
  <si>
    <t xml:space="preserve">Gasto devengado </t>
  </si>
  <si>
    <t xml:space="preserve">Ejecución de Gasto y Aplicaciones financieras </t>
  </si>
  <si>
    <t>Presupuesto Modificado</t>
  </si>
  <si>
    <t>Presupuesto Aprobado</t>
  </si>
  <si>
    <t>PRESIDENCIA DE LA REPUBLICA DOMINICANA</t>
  </si>
  <si>
    <t>CONSEJO NACIONAL DE DISCAPACIDAD (CONADIS)</t>
  </si>
  <si>
    <t>Fuente: Sistema de Información de la Gestión Financiera (SIGEF)</t>
  </si>
  <si>
    <t>Notas:</t>
  </si>
  <si>
    <t xml:space="preserve">1. Gasto devengado. </t>
  </si>
  <si>
    <t xml:space="preserve">2. Se presenta el gasto por mes; cada mes se debe actualizar el gasto devengado de los meses anteriores. </t>
  </si>
  <si>
    <t xml:space="preserve">3. Se presenta la clasificación objetal del gasto al nivel de cuenta. </t>
  </si>
  <si>
    <t>4. Fecha de imputación: último día del mes analizado</t>
  </si>
  <si>
    <t>5. Fecha de registro: el día 10 del mes siguiente al mes analizado</t>
  </si>
  <si>
    <t>Preparado Por:</t>
  </si>
  <si>
    <t>Revisado por:</t>
  </si>
  <si>
    <t>Licda. Arabelly M. Villar</t>
  </si>
  <si>
    <t>Licdo. Victor J. Valdez Rodriguez</t>
  </si>
  <si>
    <t>Analista de Presupuesto</t>
  </si>
  <si>
    <t>Director Administrativo Financiero</t>
  </si>
  <si>
    <t>Fecha de registro: del 01 de Junio del 2023</t>
  </si>
  <si>
    <t>Fecha de imputación: hasta el 31 de Junio del 2023</t>
  </si>
  <si>
    <t>Junio--2023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</si>
</sst>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2"/>
      <color rgb="FF000000"/>
      <name val="Calibri"/>
      <family val="2"/>
      <scheme val="minor"/>
    </font>
    <font>
      <sz val="16"/>
      <color rgb="FF000000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indexed="8"/>
      <name val="Calibri"/>
      <family val="2"/>
    </font>
    <font>
      <b/>
      <sz val="12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/>
      <diagonal/>
    </border>
    <border>
      <left/>
      <right style="thin">
        <color indexed="64"/>
      </right>
      <top style="thin">
        <color theme="0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left" indent="2"/>
    </xf>
    <xf numFmtId="0" fontId="2" fillId="2" borderId="2" xfId="0" applyFont="1" applyFill="1" applyBorder="1" applyAlignment="1">
      <alignment vertical="center"/>
    </xf>
    <xf numFmtId="0" fontId="2" fillId="3" borderId="3" xfId="0" applyFont="1" applyFill="1" applyBorder="1" applyAlignment="1">
      <alignment horizontal="center"/>
    </xf>
    <xf numFmtId="0" fontId="2" fillId="3" borderId="7" xfId="0" applyFont="1" applyFill="1" applyBorder="1" applyAlignment="1">
      <alignment horizontal="center"/>
    </xf>
    <xf numFmtId="0" fontId="3" fillId="5" borderId="0" xfId="0" applyFont="1" applyFill="1" applyAlignment="1">
      <alignment horizontal="left" indent="1"/>
    </xf>
    <xf numFmtId="0" fontId="3" fillId="4" borderId="1" xfId="0" applyFont="1" applyFill="1" applyBorder="1" applyAlignment="1">
      <alignment horizontal="left"/>
    </xf>
    <xf numFmtId="43" fontId="3" fillId="4" borderId="1" xfId="1" applyFont="1" applyFill="1" applyBorder="1"/>
    <xf numFmtId="0" fontId="0" fillId="0" borderId="0" xfId="0" applyAlignment="1">
      <alignment wrapText="1"/>
    </xf>
    <xf numFmtId="43" fontId="1" fillId="0" borderId="0" xfId="1" applyFont="1" applyAlignment="1">
      <alignment wrapText="1"/>
    </xf>
    <xf numFmtId="4" fontId="0" fillId="0" borderId="0" xfId="0" applyNumberFormat="1" applyAlignment="1">
      <alignment wrapText="1"/>
    </xf>
    <xf numFmtId="43" fontId="0" fillId="0" borderId="0" xfId="0" applyNumberFormat="1" applyAlignment="1">
      <alignment wrapText="1"/>
    </xf>
    <xf numFmtId="0" fontId="8" fillId="0" borderId="0" xfId="0" applyFont="1" applyAlignment="1">
      <alignment wrapText="1"/>
    </xf>
    <xf numFmtId="0" fontId="0" fillId="0" borderId="0" xfId="0" applyAlignment="1">
      <alignment horizontal="left" wrapText="1"/>
    </xf>
    <xf numFmtId="39" fontId="1" fillId="0" borderId="0" xfId="1" applyNumberFormat="1" applyFont="1" applyAlignment="1">
      <alignment vertical="center" wrapText="1"/>
    </xf>
    <xf numFmtId="39" fontId="3" fillId="5" borderId="0" xfId="1" applyNumberFormat="1" applyFont="1" applyFill="1" applyAlignment="1">
      <alignment vertical="center" wrapText="1"/>
    </xf>
    <xf numFmtId="39" fontId="3" fillId="4" borderId="1" xfId="0" applyNumberFormat="1" applyFont="1" applyFill="1" applyBorder="1" applyAlignment="1">
      <alignment horizontal="left"/>
    </xf>
    <xf numFmtId="39" fontId="2" fillId="3" borderId="0" xfId="1" applyNumberFormat="1" applyFont="1" applyFill="1" applyAlignment="1">
      <alignment vertical="center" wrapText="1"/>
    </xf>
    <xf numFmtId="39" fontId="2" fillId="3" borderId="0" xfId="0" applyNumberFormat="1" applyFont="1" applyFill="1"/>
    <xf numFmtId="43" fontId="9" fillId="0" borderId="0" xfId="1" applyFont="1" applyAlignment="1">
      <alignment horizontal="right"/>
    </xf>
    <xf numFmtId="0" fontId="6" fillId="0" borderId="0" xfId="0" applyFont="1" applyAlignment="1">
      <alignment wrapText="1"/>
    </xf>
    <xf numFmtId="49" fontId="9" fillId="0" borderId="0" xfId="0" applyNumberFormat="1" applyFont="1" applyAlignment="1">
      <alignment horizontal="left"/>
    </xf>
    <xf numFmtId="0" fontId="10" fillId="0" borderId="0" xfId="0" applyFont="1" applyAlignment="1">
      <alignment wrapText="1"/>
    </xf>
    <xf numFmtId="43" fontId="0" fillId="0" borderId="0" xfId="1" applyFont="1"/>
    <xf numFmtId="43" fontId="3" fillId="0" borderId="0" xfId="1" applyFont="1"/>
    <xf numFmtId="0" fontId="0" fillId="0" borderId="0" xfId="0" applyFont="1"/>
    <xf numFmtId="4" fontId="0" fillId="0" borderId="0" xfId="0" applyNumberFormat="1"/>
    <xf numFmtId="0" fontId="6" fillId="0" borderId="0" xfId="0" applyFont="1" applyAlignment="1">
      <alignment horizontal="left" wrapText="1"/>
    </xf>
    <xf numFmtId="0" fontId="10" fillId="0" borderId="0" xfId="0" applyFont="1" applyAlignment="1">
      <alignment horizontal="left" wrapText="1"/>
    </xf>
    <xf numFmtId="0" fontId="4" fillId="0" borderId="5" xfId="0" applyFont="1" applyBorder="1" applyAlignment="1">
      <alignment horizontal="center" vertical="center" wrapText="1" readingOrder="1"/>
    </xf>
    <xf numFmtId="0" fontId="4" fillId="0" borderId="0" xfId="0" applyFont="1" applyBorder="1" applyAlignment="1">
      <alignment horizontal="center" vertical="center" wrapText="1" readingOrder="1"/>
    </xf>
    <xf numFmtId="0" fontId="5" fillId="0" borderId="5" xfId="0" applyFont="1" applyBorder="1" applyAlignment="1">
      <alignment horizontal="center" vertical="top" wrapText="1" readingOrder="1"/>
    </xf>
    <xf numFmtId="0" fontId="5" fillId="0" borderId="0" xfId="0" applyFont="1" applyBorder="1" applyAlignment="1">
      <alignment horizontal="center" vertical="top" wrapText="1" readingOrder="1"/>
    </xf>
    <xf numFmtId="0" fontId="2" fillId="2" borderId="3" xfId="0" applyFont="1" applyFill="1" applyBorder="1" applyAlignment="1">
      <alignment horizontal="left" vertical="center"/>
    </xf>
    <xf numFmtId="43" fontId="2" fillId="2" borderId="3" xfId="1" applyFont="1" applyFill="1" applyBorder="1" applyAlignment="1">
      <alignment horizontal="center" vertical="center" wrapText="1"/>
    </xf>
    <xf numFmtId="43" fontId="2" fillId="2" borderId="4" xfId="1" applyFont="1" applyFill="1" applyBorder="1" applyAlignment="1">
      <alignment horizontal="center" vertical="center" wrapText="1"/>
    </xf>
    <xf numFmtId="17" fontId="6" fillId="0" borderId="5" xfId="0" applyNumberFormat="1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top" wrapText="1" readingOrder="1"/>
    </xf>
    <xf numFmtId="0" fontId="7" fillId="0" borderId="0" xfId="0" applyFont="1" applyBorder="1" applyAlignment="1">
      <alignment horizontal="center" vertical="top" wrapText="1" readingOrder="1"/>
    </xf>
    <xf numFmtId="0" fontId="2" fillId="3" borderId="9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8" xfId="0" applyFont="1" applyFill="1" applyBorder="1" applyAlignment="1">
      <alignment horizontal="center" vertic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295275</xdr:colOff>
      <xdr:row>1</xdr:row>
      <xdr:rowOff>47625</xdr:rowOff>
    </xdr:from>
    <xdr:to>
      <xdr:col>0</xdr:col>
      <xdr:colOff>1905000</xdr:colOff>
      <xdr:row>4</xdr:row>
      <xdr:rowOff>11284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19275" y="238125"/>
          <a:ext cx="1609725" cy="78280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12</xdr:col>
      <xdr:colOff>723900</xdr:colOff>
      <xdr:row>2</xdr:row>
      <xdr:rowOff>47625</xdr:rowOff>
    </xdr:from>
    <xdr:to>
      <xdr:col>14</xdr:col>
      <xdr:colOff>573616</xdr:colOff>
      <xdr:row>5</xdr:row>
      <xdr:rowOff>76200</xdr:rowOff>
    </xdr:to>
    <xdr:pic>
      <xdr:nvPicPr>
        <xdr:cNvPr id="6" name="Imagen 20" descr="ESCUDO_2">
          <a:extLst>
            <a:ext uri="{FF2B5EF4-FFF2-40B4-BE49-F238E27FC236}">
              <a16:creationId xmlns:a16="http://schemas.microsoft.com/office/drawing/2014/main" id="{17303989-267B-4261-A21A-8DBC6BF53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40300" y="428625"/>
          <a:ext cx="1373716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3:P103"/>
  <sheetViews>
    <sheetView showGridLines="0" tabSelected="1" zoomScale="80" zoomScaleNormal="80" workbookViewId="0">
      <selection activeCell="B19" sqref="B16:B19"/>
    </sheetView>
  </sheetViews>
  <sheetFormatPr baseColWidth="10" defaultColWidth="11.42578125" defaultRowHeight="15" x14ac:dyDescent="0.25"/>
  <cols>
    <col min="1" max="1" width="91.140625" customWidth="1"/>
    <col min="2" max="2" width="20.85546875" customWidth="1"/>
    <col min="3" max="3" width="21.7109375" customWidth="1"/>
    <col min="4" max="4" width="18.28515625" bestFit="1" customWidth="1"/>
    <col min="5" max="5" width="19" bestFit="1" customWidth="1"/>
    <col min="6" max="6" width="18.28515625" bestFit="1" customWidth="1"/>
    <col min="7" max="7" width="18.42578125" bestFit="1" customWidth="1"/>
    <col min="8" max="8" width="18.7109375" bestFit="1" customWidth="1"/>
    <col min="9" max="9" width="18.42578125" bestFit="1" customWidth="1"/>
    <col min="10" max="10" width="17.7109375" bestFit="1" customWidth="1"/>
    <col min="11" max="11" width="18" bestFit="1" customWidth="1"/>
    <col min="12" max="12" width="15.5703125" bestFit="1" customWidth="1"/>
    <col min="13" max="13" width="14.42578125" customWidth="1"/>
    <col min="14" max="14" width="15.85546875" bestFit="1" customWidth="1"/>
    <col min="15" max="15" width="14.140625" bestFit="1" customWidth="1"/>
    <col min="16" max="16" width="18.7109375" bestFit="1" customWidth="1"/>
  </cols>
  <sheetData>
    <row r="3" spans="1:16" ht="28.5" customHeight="1" x14ac:dyDescent="0.25">
      <c r="A3" s="29" t="s">
        <v>94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30"/>
      <c r="M3" s="30"/>
      <c r="N3" s="30"/>
      <c r="O3" s="30"/>
      <c r="P3" s="30"/>
    </row>
    <row r="4" spans="1:16" ht="21" customHeight="1" x14ac:dyDescent="0.25">
      <c r="A4" s="31" t="s">
        <v>95</v>
      </c>
      <c r="B4" s="32"/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</row>
    <row r="5" spans="1:16" ht="15.75" x14ac:dyDescent="0.25">
      <c r="A5" s="36" t="s">
        <v>111</v>
      </c>
      <c r="B5" s="37"/>
      <c r="C5" s="37"/>
      <c r="D5" s="37"/>
      <c r="E5" s="37"/>
      <c r="F5" s="37"/>
      <c r="G5" s="37"/>
      <c r="H5" s="37"/>
      <c r="I5" s="37"/>
      <c r="J5" s="37"/>
      <c r="K5" s="37"/>
      <c r="L5" s="37"/>
      <c r="M5" s="37"/>
      <c r="N5" s="37"/>
      <c r="O5" s="37"/>
      <c r="P5" s="37"/>
    </row>
    <row r="6" spans="1:16" ht="15.75" customHeight="1" x14ac:dyDescent="0.25">
      <c r="A6" s="38" t="s">
        <v>91</v>
      </c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</row>
    <row r="7" spans="1:16" ht="15.75" customHeight="1" x14ac:dyDescent="0.25">
      <c r="A7" s="39" t="s">
        <v>76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</row>
    <row r="9" spans="1:16" ht="25.5" customHeight="1" x14ac:dyDescent="0.25">
      <c r="A9" s="33" t="s">
        <v>66</v>
      </c>
      <c r="B9" s="34" t="s">
        <v>93</v>
      </c>
      <c r="C9" s="34" t="s">
        <v>92</v>
      </c>
      <c r="D9" s="40" t="s">
        <v>90</v>
      </c>
      <c r="E9" s="41"/>
      <c r="F9" s="41"/>
      <c r="G9" s="41"/>
      <c r="H9" s="41"/>
      <c r="I9" s="41"/>
      <c r="J9" s="41"/>
      <c r="K9" s="41"/>
      <c r="L9" s="41"/>
      <c r="M9" s="41"/>
      <c r="N9" s="41"/>
      <c r="O9" s="41"/>
      <c r="P9" s="42"/>
    </row>
    <row r="10" spans="1:16" x14ac:dyDescent="0.25">
      <c r="A10" s="33"/>
      <c r="B10" s="35"/>
      <c r="C10" s="35"/>
      <c r="D10" s="3" t="s">
        <v>78</v>
      </c>
      <c r="E10" s="3" t="s">
        <v>79</v>
      </c>
      <c r="F10" s="3" t="s">
        <v>80</v>
      </c>
      <c r="G10" s="3" t="s">
        <v>81</v>
      </c>
      <c r="H10" s="4" t="s">
        <v>82</v>
      </c>
      <c r="I10" s="3" t="s">
        <v>83</v>
      </c>
      <c r="J10" s="4" t="s">
        <v>84</v>
      </c>
      <c r="K10" s="3" t="s">
        <v>85</v>
      </c>
      <c r="L10" s="3" t="s">
        <v>86</v>
      </c>
      <c r="M10" s="3" t="s">
        <v>87</v>
      </c>
      <c r="N10" s="3" t="s">
        <v>88</v>
      </c>
      <c r="O10" s="4" t="s">
        <v>89</v>
      </c>
      <c r="P10" s="3" t="s">
        <v>77</v>
      </c>
    </row>
    <row r="11" spans="1:16" x14ac:dyDescent="0.25">
      <c r="A11" s="6" t="s">
        <v>0</v>
      </c>
      <c r="B11" s="16"/>
      <c r="C11" s="16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</row>
    <row r="12" spans="1:16" x14ac:dyDescent="0.25">
      <c r="A12" s="5" t="s">
        <v>1</v>
      </c>
      <c r="B12" s="15">
        <f>SUM(B13:B17)</f>
        <v>83783854</v>
      </c>
      <c r="C12" s="15">
        <f>SUM(C13:C17)</f>
        <v>88810445</v>
      </c>
      <c r="D12" s="15">
        <f t="shared" ref="D12" si="0">SUM(D13:D17)</f>
        <v>4915823.3499999996</v>
      </c>
      <c r="E12" s="15">
        <f t="shared" ref="E12" si="1">SUM(E13:E17)</f>
        <v>4625753.26</v>
      </c>
      <c r="F12" s="15">
        <f t="shared" ref="F12:G12" si="2">SUM(F13:F17)</f>
        <v>5540101.9199999999</v>
      </c>
      <c r="G12" s="15">
        <f t="shared" si="2"/>
        <v>5809889.4000000004</v>
      </c>
      <c r="H12" s="15">
        <f t="shared" ref="H12:I12" si="3">SUM(H13:H17)</f>
        <v>5475834.8399999999</v>
      </c>
      <c r="I12" s="15">
        <f t="shared" si="3"/>
        <v>8592136.6500000004</v>
      </c>
      <c r="J12" s="15">
        <f>SUM(J13:J17)</f>
        <v>0</v>
      </c>
      <c r="K12" s="15">
        <f t="shared" ref="K12:P12" si="4">SUM(K13:K17)</f>
        <v>0</v>
      </c>
      <c r="L12" s="15">
        <f t="shared" si="4"/>
        <v>0</v>
      </c>
      <c r="M12" s="15">
        <f t="shared" si="4"/>
        <v>0</v>
      </c>
      <c r="N12" s="15">
        <f t="shared" si="4"/>
        <v>0</v>
      </c>
      <c r="O12" s="15">
        <f>SUM(O13:O17)</f>
        <v>0</v>
      </c>
      <c r="P12" s="15">
        <f t="shared" si="4"/>
        <v>34959539.419999994</v>
      </c>
    </row>
    <row r="13" spans="1:16" x14ac:dyDescent="0.25">
      <c r="A13" s="1" t="s">
        <v>2</v>
      </c>
      <c r="B13" s="14">
        <v>61512592</v>
      </c>
      <c r="C13" s="14">
        <v>66539183</v>
      </c>
      <c r="D13" s="14">
        <v>4120070.26</v>
      </c>
      <c r="E13" s="14">
        <v>3873790.26</v>
      </c>
      <c r="F13" s="14">
        <v>4705899.7699999996</v>
      </c>
      <c r="G13" s="14">
        <v>4230775.79</v>
      </c>
      <c r="H13" s="14">
        <v>4611450.26</v>
      </c>
      <c r="I13" s="14">
        <v>4826604.24</v>
      </c>
      <c r="J13" s="14">
        <v>0</v>
      </c>
      <c r="K13" s="14">
        <v>0</v>
      </c>
      <c r="L13" s="14">
        <v>0</v>
      </c>
      <c r="M13" s="14">
        <v>0</v>
      </c>
      <c r="N13" s="14">
        <v>0</v>
      </c>
      <c r="O13" s="14">
        <v>0</v>
      </c>
      <c r="P13" s="14">
        <f>SUM(D13:O13)</f>
        <v>26368590.579999998</v>
      </c>
    </row>
    <row r="14" spans="1:16" x14ac:dyDescent="0.25">
      <c r="A14" s="1" t="s">
        <v>3</v>
      </c>
      <c r="B14" s="14">
        <v>13189682</v>
      </c>
      <c r="C14" s="14">
        <v>13189682</v>
      </c>
      <c r="D14" s="14">
        <v>176633.33</v>
      </c>
      <c r="E14" s="14">
        <v>170500</v>
      </c>
      <c r="F14" s="14">
        <v>170500</v>
      </c>
      <c r="G14" s="14">
        <v>985000</v>
      </c>
      <c r="H14" s="14">
        <v>170500</v>
      </c>
      <c r="I14" s="14">
        <v>3057737.53</v>
      </c>
      <c r="J14" s="14">
        <v>0</v>
      </c>
      <c r="K14" s="14">
        <v>0</v>
      </c>
      <c r="L14" s="14">
        <v>0</v>
      </c>
      <c r="M14" s="14">
        <v>0</v>
      </c>
      <c r="N14" s="14">
        <v>0</v>
      </c>
      <c r="O14" s="14">
        <v>0</v>
      </c>
      <c r="P14" s="14">
        <f t="shared" ref="P14:P75" si="5">SUM(D14:O14)</f>
        <v>4730870.8599999994</v>
      </c>
    </row>
    <row r="15" spans="1:16" x14ac:dyDescent="0.25">
      <c r="A15" s="1" t="s">
        <v>4</v>
      </c>
      <c r="B15" s="14">
        <v>0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0</v>
      </c>
      <c r="I15" s="14">
        <v>0</v>
      </c>
      <c r="J15" s="14">
        <v>0</v>
      </c>
      <c r="K15" s="14">
        <v>0</v>
      </c>
      <c r="L15" s="14">
        <v>0</v>
      </c>
      <c r="M15" s="14">
        <v>0</v>
      </c>
      <c r="N15" s="14">
        <v>0</v>
      </c>
      <c r="O15" s="14">
        <v>0</v>
      </c>
      <c r="P15" s="14">
        <f t="shared" si="5"/>
        <v>0</v>
      </c>
    </row>
    <row r="16" spans="1:16" x14ac:dyDescent="0.25">
      <c r="A16" s="1" t="s">
        <v>5</v>
      </c>
      <c r="B16" s="14">
        <v>0</v>
      </c>
      <c r="C16" s="14">
        <v>0</v>
      </c>
      <c r="D16" s="14">
        <v>0</v>
      </c>
      <c r="E16" s="14">
        <v>0</v>
      </c>
      <c r="F16" s="14">
        <v>0</v>
      </c>
      <c r="G16" s="14">
        <v>0</v>
      </c>
      <c r="H16" s="14">
        <v>0</v>
      </c>
      <c r="I16" s="14">
        <v>0</v>
      </c>
      <c r="J16" s="14">
        <v>0</v>
      </c>
      <c r="K16" s="14">
        <v>0</v>
      </c>
      <c r="L16" s="14">
        <v>0</v>
      </c>
      <c r="M16" s="14">
        <v>0</v>
      </c>
      <c r="N16" s="14">
        <v>0</v>
      </c>
      <c r="O16" s="14">
        <v>0</v>
      </c>
      <c r="P16" s="14">
        <f t="shared" si="5"/>
        <v>0</v>
      </c>
    </row>
    <row r="17" spans="1:16" x14ac:dyDescent="0.25">
      <c r="A17" s="1" t="s">
        <v>6</v>
      </c>
      <c r="B17" s="14">
        <v>9081580</v>
      </c>
      <c r="C17" s="14">
        <v>9081580</v>
      </c>
      <c r="D17" s="14">
        <v>619119.76</v>
      </c>
      <c r="E17" s="14">
        <v>581463</v>
      </c>
      <c r="F17" s="14">
        <v>663702.15</v>
      </c>
      <c r="G17" s="14">
        <v>594113.61</v>
      </c>
      <c r="H17" s="14">
        <v>693884.58</v>
      </c>
      <c r="I17" s="14">
        <v>707794.88</v>
      </c>
      <c r="J17" s="14">
        <v>0</v>
      </c>
      <c r="K17" s="14">
        <v>0</v>
      </c>
      <c r="L17" s="14">
        <v>0</v>
      </c>
      <c r="M17" s="14">
        <v>0</v>
      </c>
      <c r="N17" s="14">
        <v>0</v>
      </c>
      <c r="O17" s="14">
        <v>0</v>
      </c>
      <c r="P17" s="14">
        <f t="shared" si="5"/>
        <v>3860077.98</v>
      </c>
    </row>
    <row r="18" spans="1:16" x14ac:dyDescent="0.25">
      <c r="A18" s="5" t="s">
        <v>7</v>
      </c>
      <c r="B18" s="15">
        <f>SUM(B19:B27)</f>
        <v>19079202</v>
      </c>
      <c r="C18" s="15">
        <f>SUM(C19:C27)</f>
        <v>66173110.589999996</v>
      </c>
      <c r="D18" s="15">
        <f t="shared" ref="D18" si="6">SUM(D19:D27)</f>
        <v>118000</v>
      </c>
      <c r="E18" s="15">
        <f t="shared" ref="E18" si="7">SUM(E19:E27)</f>
        <v>1581881.4</v>
      </c>
      <c r="F18" s="15">
        <f t="shared" ref="F18:G18" si="8">SUM(F19:F27)</f>
        <v>683397.15</v>
      </c>
      <c r="G18" s="15">
        <f t="shared" si="8"/>
        <v>570542.57000000007</v>
      </c>
      <c r="H18" s="15">
        <f t="shared" ref="H18:I18" si="9">SUM(H19:H27)</f>
        <v>1060117.1100000001</v>
      </c>
      <c r="I18" s="15">
        <f t="shared" si="9"/>
        <v>523188.04000000004</v>
      </c>
      <c r="J18" s="15">
        <f t="shared" ref="I18:P18" si="10">SUM(J19:J27)</f>
        <v>0</v>
      </c>
      <c r="K18" s="15">
        <f t="shared" si="10"/>
        <v>0</v>
      </c>
      <c r="L18" s="15">
        <f t="shared" si="10"/>
        <v>0</v>
      </c>
      <c r="M18" s="15">
        <f t="shared" si="10"/>
        <v>0</v>
      </c>
      <c r="N18" s="15">
        <f t="shared" si="10"/>
        <v>0</v>
      </c>
      <c r="O18" s="15">
        <f t="shared" si="10"/>
        <v>0</v>
      </c>
      <c r="P18" s="15">
        <f t="shared" si="10"/>
        <v>4537126.2699999996</v>
      </c>
    </row>
    <row r="19" spans="1:16" x14ac:dyDescent="0.25">
      <c r="A19" s="1" t="s">
        <v>8</v>
      </c>
      <c r="B19" s="14">
        <v>3768000</v>
      </c>
      <c r="C19" s="14">
        <v>3768000</v>
      </c>
      <c r="D19" s="14">
        <v>0</v>
      </c>
      <c r="E19" s="14">
        <v>215304.76</v>
      </c>
      <c r="F19" s="14">
        <v>435105.04</v>
      </c>
      <c r="G19" s="14">
        <v>212216.48</v>
      </c>
      <c r="H19" s="14">
        <v>231025.4</v>
      </c>
      <c r="I19" s="14">
        <v>288336.95</v>
      </c>
      <c r="J19" s="14">
        <v>0</v>
      </c>
      <c r="K19" s="14">
        <v>0</v>
      </c>
      <c r="L19" s="14">
        <v>0</v>
      </c>
      <c r="M19" s="14">
        <v>0</v>
      </c>
      <c r="N19" s="14">
        <v>0</v>
      </c>
      <c r="O19" s="14">
        <v>0</v>
      </c>
      <c r="P19" s="14">
        <f>SUM(D19:O19)</f>
        <v>1381988.63</v>
      </c>
    </row>
    <row r="20" spans="1:16" x14ac:dyDescent="0.25">
      <c r="A20" s="1" t="s">
        <v>9</v>
      </c>
      <c r="B20" s="14">
        <v>430000</v>
      </c>
      <c r="C20" s="26">
        <v>2401970</v>
      </c>
      <c r="D20" s="14">
        <v>0</v>
      </c>
      <c r="E20" s="14">
        <v>59885</v>
      </c>
      <c r="F20" s="14">
        <v>0</v>
      </c>
      <c r="G20" s="14">
        <v>59885</v>
      </c>
      <c r="H20" s="14">
        <v>125650.91</v>
      </c>
      <c r="I20" s="14">
        <v>0</v>
      </c>
      <c r="J20" s="14">
        <v>0</v>
      </c>
      <c r="K20" s="14">
        <v>0</v>
      </c>
      <c r="L20" s="14">
        <v>0</v>
      </c>
      <c r="M20" s="14">
        <v>0</v>
      </c>
      <c r="N20" s="14">
        <v>0</v>
      </c>
      <c r="O20" s="14">
        <v>0</v>
      </c>
      <c r="P20" s="14">
        <f t="shared" si="5"/>
        <v>245420.91</v>
      </c>
    </row>
    <row r="21" spans="1:16" x14ac:dyDescent="0.25">
      <c r="A21" s="1" t="s">
        <v>10</v>
      </c>
      <c r="B21" s="14">
        <v>2000000</v>
      </c>
      <c r="C21" s="26">
        <v>4237750</v>
      </c>
      <c r="D21" s="14">
        <v>0</v>
      </c>
      <c r="E21" s="14">
        <v>642485.34</v>
      </c>
      <c r="F21" s="14">
        <v>-208329</v>
      </c>
      <c r="G21" s="14">
        <v>106435</v>
      </c>
      <c r="H21" s="14">
        <v>87350</v>
      </c>
      <c r="I21" s="14">
        <v>68400</v>
      </c>
      <c r="J21" s="14">
        <v>0</v>
      </c>
      <c r="K21" s="14">
        <v>0</v>
      </c>
      <c r="L21" s="14">
        <v>0</v>
      </c>
      <c r="M21" s="14">
        <v>0</v>
      </c>
      <c r="N21" s="14">
        <v>0</v>
      </c>
      <c r="O21" s="14">
        <v>0</v>
      </c>
      <c r="P21" s="14">
        <f t="shared" si="5"/>
        <v>696341.34</v>
      </c>
    </row>
    <row r="22" spans="1:16" x14ac:dyDescent="0.25">
      <c r="A22" s="1" t="s">
        <v>11</v>
      </c>
      <c r="B22" s="14">
        <v>1355000</v>
      </c>
      <c r="C22" s="26">
        <v>1314452</v>
      </c>
      <c r="D22" s="14">
        <v>0</v>
      </c>
      <c r="E22" s="14">
        <v>93542.5</v>
      </c>
      <c r="F22" s="14">
        <v>1480</v>
      </c>
      <c r="G22" s="14">
        <v>0</v>
      </c>
      <c r="H22" s="14">
        <v>8950.7800000000007</v>
      </c>
      <c r="I22" s="14">
        <v>0</v>
      </c>
      <c r="J22" s="14">
        <v>0</v>
      </c>
      <c r="K22" s="14">
        <v>0</v>
      </c>
      <c r="L22" s="14">
        <v>0</v>
      </c>
      <c r="M22" s="14">
        <v>0</v>
      </c>
      <c r="N22" s="14">
        <v>0</v>
      </c>
      <c r="O22" s="14">
        <v>0</v>
      </c>
      <c r="P22" s="14">
        <f t="shared" si="5"/>
        <v>103973.28</v>
      </c>
    </row>
    <row r="23" spans="1:16" x14ac:dyDescent="0.25">
      <c r="A23" s="1" t="s">
        <v>12</v>
      </c>
      <c r="B23" s="14">
        <v>1871702</v>
      </c>
      <c r="C23" s="26">
        <v>1296992</v>
      </c>
      <c r="D23" s="14">
        <v>0</v>
      </c>
      <c r="E23" s="14">
        <v>43240.160000000003</v>
      </c>
      <c r="F23" s="14">
        <v>21620.080000000002</v>
      </c>
      <c r="G23" s="14">
        <v>21620.080000000002</v>
      </c>
      <c r="H23" s="14">
        <v>32010.080000000002</v>
      </c>
      <c r="I23" s="14">
        <v>21620.080000000002</v>
      </c>
      <c r="J23" s="14">
        <v>0</v>
      </c>
      <c r="K23" s="14">
        <v>0</v>
      </c>
      <c r="L23" s="14">
        <v>0</v>
      </c>
      <c r="M23" s="14">
        <v>0</v>
      </c>
      <c r="N23" s="14">
        <v>0</v>
      </c>
      <c r="O23" s="14">
        <v>0</v>
      </c>
      <c r="P23" s="14">
        <f t="shared" si="5"/>
        <v>140110.48000000001</v>
      </c>
    </row>
    <row r="24" spans="1:16" x14ac:dyDescent="0.25">
      <c r="A24" s="1" t="s">
        <v>13</v>
      </c>
      <c r="B24" s="14">
        <v>1490000</v>
      </c>
      <c r="C24" s="26">
        <v>2520000</v>
      </c>
      <c r="D24" s="14">
        <v>0</v>
      </c>
      <c r="E24" s="14">
        <v>0</v>
      </c>
      <c r="F24" s="14">
        <v>0</v>
      </c>
      <c r="G24" s="14">
        <v>0</v>
      </c>
      <c r="H24" s="14">
        <v>256544.63</v>
      </c>
      <c r="I24" s="14">
        <v>0</v>
      </c>
      <c r="J24" s="14">
        <v>0</v>
      </c>
      <c r="K24" s="14">
        <v>0</v>
      </c>
      <c r="L24" s="14">
        <v>0</v>
      </c>
      <c r="M24" s="14">
        <v>0</v>
      </c>
      <c r="N24" s="14">
        <v>0</v>
      </c>
      <c r="O24" s="14">
        <v>0</v>
      </c>
      <c r="P24" s="14">
        <f t="shared" si="5"/>
        <v>256544.63</v>
      </c>
    </row>
    <row r="25" spans="1:16" x14ac:dyDescent="0.25">
      <c r="A25" s="1" t="s">
        <v>14</v>
      </c>
      <c r="B25" s="14">
        <v>2136500</v>
      </c>
      <c r="C25" s="26">
        <v>2738229.01</v>
      </c>
      <c r="D25" s="14">
        <v>0</v>
      </c>
      <c r="E25" s="14">
        <v>28740.2</v>
      </c>
      <c r="F25" s="14">
        <v>69246.149999999994</v>
      </c>
      <c r="G25" s="14">
        <v>0</v>
      </c>
      <c r="H25" s="14">
        <v>123926.51</v>
      </c>
      <c r="I25" s="14">
        <v>79223.009999999995</v>
      </c>
      <c r="J25" s="14">
        <v>0</v>
      </c>
      <c r="K25" s="14">
        <v>0</v>
      </c>
      <c r="L25" s="14">
        <v>0</v>
      </c>
      <c r="M25" s="14">
        <v>0</v>
      </c>
      <c r="N25" s="14">
        <v>0</v>
      </c>
      <c r="O25" s="14">
        <v>0</v>
      </c>
      <c r="P25" s="14">
        <f t="shared" si="5"/>
        <v>301135.87</v>
      </c>
    </row>
    <row r="26" spans="1:16" x14ac:dyDescent="0.25">
      <c r="A26" s="1" t="s">
        <v>15</v>
      </c>
      <c r="B26" s="14">
        <v>1958000</v>
      </c>
      <c r="C26" s="26">
        <v>32118150</v>
      </c>
      <c r="D26" s="14">
        <v>0</v>
      </c>
      <c r="E26" s="14">
        <v>490423.44</v>
      </c>
      <c r="F26" s="14">
        <v>128592.65</v>
      </c>
      <c r="G26" s="14">
        <v>170386.01</v>
      </c>
      <c r="H26" s="14">
        <v>24840.28</v>
      </c>
      <c r="I26" s="14">
        <v>12508</v>
      </c>
      <c r="J26" s="14">
        <v>0</v>
      </c>
      <c r="K26" s="14">
        <v>0</v>
      </c>
      <c r="L26" s="14">
        <v>0</v>
      </c>
      <c r="M26" s="14">
        <v>0</v>
      </c>
      <c r="N26" s="14">
        <v>0</v>
      </c>
      <c r="O26" s="14">
        <v>0</v>
      </c>
      <c r="P26" s="14">
        <f t="shared" si="5"/>
        <v>826750.38</v>
      </c>
    </row>
    <row r="27" spans="1:16" x14ac:dyDescent="0.25">
      <c r="A27" s="1" t="s">
        <v>16</v>
      </c>
      <c r="B27" s="14">
        <v>4070000</v>
      </c>
      <c r="C27" s="26">
        <v>15777567.58</v>
      </c>
      <c r="D27" s="14">
        <v>118000</v>
      </c>
      <c r="E27" s="14">
        <v>8260</v>
      </c>
      <c r="F27" s="14">
        <v>235682.23</v>
      </c>
      <c r="G27" s="14">
        <v>0</v>
      </c>
      <c r="H27" s="14">
        <v>169818.52</v>
      </c>
      <c r="I27" s="14">
        <v>53100</v>
      </c>
      <c r="J27" s="14">
        <v>0</v>
      </c>
      <c r="K27" s="14">
        <v>0</v>
      </c>
      <c r="L27" s="14">
        <v>0</v>
      </c>
      <c r="M27" s="14">
        <v>0</v>
      </c>
      <c r="N27" s="14">
        <v>0</v>
      </c>
      <c r="O27" s="14">
        <v>0</v>
      </c>
      <c r="P27" s="14">
        <f t="shared" si="5"/>
        <v>584860.75</v>
      </c>
    </row>
    <row r="28" spans="1:16" x14ac:dyDescent="0.25">
      <c r="A28" s="5" t="s">
        <v>17</v>
      </c>
      <c r="B28" s="15">
        <f>SUM(B29:B37)</f>
        <v>9607665</v>
      </c>
      <c r="C28" s="15">
        <f>SUM(C29:C37)</f>
        <v>11285451.42</v>
      </c>
      <c r="D28" s="15">
        <f t="shared" ref="D28" si="11">SUM(D29:D37)</f>
        <v>0</v>
      </c>
      <c r="E28" s="15">
        <f t="shared" ref="E28" si="12">SUM(E29:E37)</f>
        <v>611475</v>
      </c>
      <c r="F28" s="15">
        <f t="shared" ref="F28:G28" si="13">SUM(F29:F37)</f>
        <v>725808.54</v>
      </c>
      <c r="G28" s="15">
        <f t="shared" si="13"/>
        <v>110777.47</v>
      </c>
      <c r="H28" s="15">
        <f t="shared" ref="H28:I28" si="14">SUM(H29:H37)</f>
        <v>99571.27</v>
      </c>
      <c r="I28" s="15">
        <f t="shared" si="14"/>
        <v>629500</v>
      </c>
      <c r="J28" s="15">
        <f t="shared" ref="I28:P28" si="15">SUM(J29:J37)</f>
        <v>0</v>
      </c>
      <c r="K28" s="15">
        <f t="shared" si="15"/>
        <v>0</v>
      </c>
      <c r="L28" s="15">
        <f>SUM(L29:L37)</f>
        <v>0</v>
      </c>
      <c r="M28" s="15">
        <f t="shared" si="15"/>
        <v>0</v>
      </c>
      <c r="N28" s="15">
        <f t="shared" si="15"/>
        <v>0</v>
      </c>
      <c r="O28" s="15">
        <f t="shared" si="15"/>
        <v>0</v>
      </c>
      <c r="P28" s="15">
        <f t="shared" si="15"/>
        <v>2177132.2800000003</v>
      </c>
    </row>
    <row r="29" spans="1:16" x14ac:dyDescent="0.25">
      <c r="A29" s="1" t="s">
        <v>18</v>
      </c>
      <c r="B29" s="14">
        <v>512700</v>
      </c>
      <c r="C29" s="26">
        <v>581790</v>
      </c>
      <c r="D29" s="14">
        <v>0</v>
      </c>
      <c r="E29" s="14">
        <v>11475</v>
      </c>
      <c r="F29" s="14">
        <v>27175.25</v>
      </c>
      <c r="G29" s="14">
        <v>5374.9</v>
      </c>
      <c r="H29" s="14">
        <v>9912</v>
      </c>
      <c r="I29" s="14">
        <v>0</v>
      </c>
      <c r="J29" s="14">
        <v>0</v>
      </c>
      <c r="K29" s="14">
        <v>0</v>
      </c>
      <c r="L29" s="14">
        <v>0</v>
      </c>
      <c r="M29" s="14">
        <v>0</v>
      </c>
      <c r="N29" s="14">
        <v>0</v>
      </c>
      <c r="O29" s="14">
        <v>0</v>
      </c>
      <c r="P29" s="14">
        <f t="shared" si="5"/>
        <v>53937.15</v>
      </c>
    </row>
    <row r="30" spans="1:16" x14ac:dyDescent="0.25">
      <c r="A30" s="1" t="s">
        <v>19</v>
      </c>
      <c r="B30" s="14">
        <v>71620</v>
      </c>
      <c r="C30" s="26">
        <v>145220</v>
      </c>
      <c r="D30" s="14">
        <v>0</v>
      </c>
      <c r="E30" s="14">
        <v>0</v>
      </c>
      <c r="F30" s="14">
        <v>1911.6</v>
      </c>
      <c r="G30" s="14">
        <v>0</v>
      </c>
      <c r="H30" s="14">
        <v>0</v>
      </c>
      <c r="I30" s="14">
        <v>0</v>
      </c>
      <c r="J30" s="14">
        <v>0</v>
      </c>
      <c r="K30" s="14">
        <v>0</v>
      </c>
      <c r="L30" s="14">
        <v>0</v>
      </c>
      <c r="M30" s="14">
        <v>0</v>
      </c>
      <c r="N30" s="14">
        <v>0</v>
      </c>
      <c r="O30" s="14">
        <v>0</v>
      </c>
      <c r="P30" s="14">
        <f t="shared" si="5"/>
        <v>1911.6</v>
      </c>
    </row>
    <row r="31" spans="1:16" x14ac:dyDescent="0.25">
      <c r="A31" s="1" t="s">
        <v>20</v>
      </c>
      <c r="B31" s="14">
        <v>289100</v>
      </c>
      <c r="C31" s="26">
        <v>338837.6</v>
      </c>
      <c r="D31" s="14">
        <v>0</v>
      </c>
      <c r="E31" s="14">
        <v>0</v>
      </c>
      <c r="F31" s="14">
        <v>0</v>
      </c>
      <c r="G31" s="14">
        <v>29694.01</v>
      </c>
      <c r="H31" s="14">
        <v>1200</v>
      </c>
      <c r="I31" s="14">
        <v>29500</v>
      </c>
      <c r="J31" s="14">
        <v>0</v>
      </c>
      <c r="K31" s="14">
        <v>0</v>
      </c>
      <c r="L31" s="14">
        <v>0</v>
      </c>
      <c r="M31" s="14">
        <v>0</v>
      </c>
      <c r="N31" s="14">
        <v>0</v>
      </c>
      <c r="O31" s="14">
        <v>0</v>
      </c>
      <c r="P31" s="14">
        <f t="shared" si="5"/>
        <v>60394.009999999995</v>
      </c>
    </row>
    <row r="32" spans="1:16" x14ac:dyDescent="0.25">
      <c r="A32" s="1" t="s">
        <v>21</v>
      </c>
      <c r="B32" s="14">
        <v>31400</v>
      </c>
      <c r="C32" s="26">
        <v>59400</v>
      </c>
      <c r="D32" s="14">
        <v>0</v>
      </c>
      <c r="E32" s="14">
        <v>0</v>
      </c>
      <c r="F32" s="14">
        <v>0</v>
      </c>
      <c r="G32" s="14">
        <v>1222.72</v>
      </c>
      <c r="H32" s="14">
        <v>0</v>
      </c>
      <c r="I32" s="14">
        <v>0</v>
      </c>
      <c r="J32" s="14">
        <v>0</v>
      </c>
      <c r="K32" s="14">
        <v>0</v>
      </c>
      <c r="L32" s="14">
        <v>0</v>
      </c>
      <c r="M32" s="14">
        <v>0</v>
      </c>
      <c r="N32" s="14">
        <v>0</v>
      </c>
      <c r="O32" s="14">
        <v>0</v>
      </c>
      <c r="P32" s="14">
        <f t="shared" si="5"/>
        <v>1222.72</v>
      </c>
    </row>
    <row r="33" spans="1:16" x14ac:dyDescent="0.25">
      <c r="A33" s="1" t="s">
        <v>22</v>
      </c>
      <c r="B33" s="14">
        <v>166400</v>
      </c>
      <c r="C33" s="26">
        <v>174525</v>
      </c>
      <c r="D33" s="14">
        <v>0</v>
      </c>
      <c r="E33" s="14">
        <v>0</v>
      </c>
      <c r="F33" s="14">
        <v>559.55999999999995</v>
      </c>
      <c r="G33" s="14">
        <v>0</v>
      </c>
      <c r="H33" s="14">
        <v>929.79</v>
      </c>
      <c r="I33" s="14">
        <v>0</v>
      </c>
      <c r="J33" s="14">
        <v>0</v>
      </c>
      <c r="K33" s="14">
        <v>0</v>
      </c>
      <c r="L33" s="14">
        <v>0</v>
      </c>
      <c r="M33" s="14">
        <v>0</v>
      </c>
      <c r="N33" s="14">
        <v>0</v>
      </c>
      <c r="O33" s="14">
        <v>0</v>
      </c>
      <c r="P33" s="14">
        <f t="shared" si="5"/>
        <v>1489.35</v>
      </c>
    </row>
    <row r="34" spans="1:16" x14ac:dyDescent="0.25">
      <c r="A34" s="1" t="s">
        <v>23</v>
      </c>
      <c r="B34" s="14">
        <v>184000</v>
      </c>
      <c r="C34" s="26">
        <v>172500</v>
      </c>
      <c r="D34" s="14">
        <v>0</v>
      </c>
      <c r="E34" s="14">
        <v>0</v>
      </c>
      <c r="F34" s="14">
        <v>2127.65</v>
      </c>
      <c r="G34" s="14">
        <v>0</v>
      </c>
      <c r="H34" s="14">
        <v>1136.51</v>
      </c>
      <c r="I34" s="14">
        <v>0</v>
      </c>
      <c r="J34" s="14">
        <v>0</v>
      </c>
      <c r="K34" s="14">
        <v>0</v>
      </c>
      <c r="L34" s="14">
        <v>0</v>
      </c>
      <c r="M34" s="14">
        <v>0</v>
      </c>
      <c r="N34" s="14">
        <v>0</v>
      </c>
      <c r="O34" s="14">
        <v>0</v>
      </c>
      <c r="P34" s="14">
        <f t="shared" si="5"/>
        <v>3264.16</v>
      </c>
    </row>
    <row r="35" spans="1:16" x14ac:dyDescent="0.25">
      <c r="A35" s="1" t="s">
        <v>24</v>
      </c>
      <c r="B35" s="14">
        <v>7409970</v>
      </c>
      <c r="C35" s="26">
        <v>7329660</v>
      </c>
      <c r="D35" s="14">
        <v>0</v>
      </c>
      <c r="E35" s="14">
        <v>600000</v>
      </c>
      <c r="F35" s="14">
        <v>606630.39</v>
      </c>
      <c r="G35" s="14">
        <v>0</v>
      </c>
      <c r="H35" s="14">
        <v>1913</v>
      </c>
      <c r="I35" s="14">
        <v>600000</v>
      </c>
      <c r="J35" s="14">
        <v>0</v>
      </c>
      <c r="K35" s="14">
        <v>0</v>
      </c>
      <c r="L35" s="14">
        <v>0</v>
      </c>
      <c r="M35" s="14">
        <v>0</v>
      </c>
      <c r="N35" s="14">
        <v>0</v>
      </c>
      <c r="O35" s="14">
        <v>0</v>
      </c>
      <c r="P35" s="14">
        <f t="shared" si="5"/>
        <v>1808543.3900000001</v>
      </c>
    </row>
    <row r="36" spans="1:16" x14ac:dyDescent="0.25">
      <c r="A36" s="1" t="s">
        <v>25</v>
      </c>
      <c r="B36" s="14">
        <v>0</v>
      </c>
      <c r="C36" s="14">
        <v>0</v>
      </c>
      <c r="D36" s="14">
        <v>0</v>
      </c>
      <c r="E36" s="14">
        <v>0</v>
      </c>
      <c r="F36" s="14">
        <v>0</v>
      </c>
      <c r="G36" s="14">
        <v>0</v>
      </c>
      <c r="H36" s="14">
        <v>0</v>
      </c>
      <c r="I36" s="14">
        <v>0</v>
      </c>
      <c r="J36" s="14">
        <v>0</v>
      </c>
      <c r="K36" s="14">
        <v>0</v>
      </c>
      <c r="L36" s="14">
        <v>0</v>
      </c>
      <c r="M36" s="14">
        <v>0</v>
      </c>
      <c r="N36" s="14">
        <v>0</v>
      </c>
      <c r="O36" s="14">
        <v>0</v>
      </c>
      <c r="P36" s="14">
        <f t="shared" si="5"/>
        <v>0</v>
      </c>
    </row>
    <row r="37" spans="1:16" x14ac:dyDescent="0.25">
      <c r="A37" s="1" t="s">
        <v>26</v>
      </c>
      <c r="B37" s="14">
        <v>942475</v>
      </c>
      <c r="C37" s="26">
        <v>2483518.8199999998</v>
      </c>
      <c r="D37" s="14">
        <v>0</v>
      </c>
      <c r="E37" s="14">
        <v>0</v>
      </c>
      <c r="F37" s="14">
        <v>87404.09</v>
      </c>
      <c r="G37" s="14">
        <v>74485.84</v>
      </c>
      <c r="H37" s="14">
        <v>84479.97</v>
      </c>
      <c r="I37" s="14">
        <v>0</v>
      </c>
      <c r="J37" s="14">
        <v>0</v>
      </c>
      <c r="K37" s="14">
        <v>0</v>
      </c>
      <c r="L37" s="14">
        <v>0</v>
      </c>
      <c r="M37" s="14">
        <v>0</v>
      </c>
      <c r="N37" s="14">
        <v>0</v>
      </c>
      <c r="O37" s="14">
        <v>0</v>
      </c>
      <c r="P37" s="14">
        <f t="shared" si="5"/>
        <v>246369.9</v>
      </c>
    </row>
    <row r="38" spans="1:16" x14ac:dyDescent="0.25">
      <c r="A38" s="5" t="s">
        <v>27</v>
      </c>
      <c r="B38" s="15">
        <f>SUM(B39:B46)</f>
        <v>144965391</v>
      </c>
      <c r="C38" s="15">
        <f>SUM(C39)</f>
        <v>140038800</v>
      </c>
      <c r="D38" s="15">
        <f t="shared" ref="D38" si="16">SUM(D39:D46)</f>
        <v>11069900</v>
      </c>
      <c r="E38" s="15">
        <f t="shared" ref="E38" si="17">SUM(E39:E46)</f>
        <v>11069900</v>
      </c>
      <c r="F38" s="15">
        <f t="shared" ref="F38:G38" si="18">SUM(F39:F46)</f>
        <v>11069900</v>
      </c>
      <c r="G38" s="15">
        <f t="shared" si="18"/>
        <v>11069900</v>
      </c>
      <c r="H38" s="15">
        <f t="shared" ref="H38:I38" si="19">SUM(H39:H46)</f>
        <v>11069900</v>
      </c>
      <c r="I38" s="15">
        <f t="shared" si="19"/>
        <v>11069900</v>
      </c>
      <c r="J38" s="15"/>
      <c r="K38" s="15"/>
      <c r="L38" s="15"/>
      <c r="M38" s="15"/>
      <c r="N38" s="15"/>
      <c r="O38" s="15">
        <f t="shared" ref="O38:P38" si="20">SUM(O39:O46)</f>
        <v>0</v>
      </c>
      <c r="P38" s="15">
        <f t="shared" si="20"/>
        <v>66419400</v>
      </c>
    </row>
    <row r="39" spans="1:16" x14ac:dyDescent="0.25">
      <c r="A39" s="1" t="s">
        <v>28</v>
      </c>
      <c r="B39" s="14">
        <v>144965391</v>
      </c>
      <c r="C39" s="26">
        <v>140038800</v>
      </c>
      <c r="D39" s="14">
        <v>11069900</v>
      </c>
      <c r="E39" s="14">
        <v>11069900</v>
      </c>
      <c r="F39" s="14">
        <v>11069900</v>
      </c>
      <c r="G39" s="14">
        <v>11069900</v>
      </c>
      <c r="H39" s="14">
        <v>11069900</v>
      </c>
      <c r="I39" s="14">
        <v>11069900</v>
      </c>
      <c r="J39" s="14">
        <v>0</v>
      </c>
      <c r="K39" s="14">
        <v>0</v>
      </c>
      <c r="L39" s="14">
        <v>0</v>
      </c>
      <c r="M39" s="14">
        <v>0</v>
      </c>
      <c r="N39" s="14">
        <v>0</v>
      </c>
      <c r="O39" s="14">
        <v>0</v>
      </c>
      <c r="P39" s="14">
        <f t="shared" si="5"/>
        <v>66419400</v>
      </c>
    </row>
    <row r="40" spans="1:16" x14ac:dyDescent="0.25">
      <c r="A40" s="1" t="s">
        <v>29</v>
      </c>
      <c r="B40" s="14">
        <v>0</v>
      </c>
      <c r="C40" s="14">
        <v>0</v>
      </c>
      <c r="D40" s="14">
        <v>0</v>
      </c>
      <c r="E40" s="14">
        <v>0</v>
      </c>
      <c r="F40" s="14">
        <v>0</v>
      </c>
      <c r="G40" s="14">
        <v>0</v>
      </c>
      <c r="H40" s="14">
        <v>0</v>
      </c>
      <c r="I40" s="14">
        <v>0</v>
      </c>
      <c r="J40" s="14">
        <v>0</v>
      </c>
      <c r="K40" s="14">
        <v>0</v>
      </c>
      <c r="L40" s="14">
        <v>0</v>
      </c>
      <c r="M40" s="14">
        <v>0</v>
      </c>
      <c r="N40" s="14">
        <v>0</v>
      </c>
      <c r="O40" s="14">
        <v>0</v>
      </c>
      <c r="P40" s="14">
        <f t="shared" si="5"/>
        <v>0</v>
      </c>
    </row>
    <row r="41" spans="1:16" x14ac:dyDescent="0.25">
      <c r="A41" s="1" t="s">
        <v>30</v>
      </c>
      <c r="B41" s="14">
        <v>0</v>
      </c>
      <c r="C41" s="14">
        <v>0</v>
      </c>
      <c r="D41" s="14">
        <v>0</v>
      </c>
      <c r="E41" s="14">
        <v>0</v>
      </c>
      <c r="F41" s="14">
        <v>0</v>
      </c>
      <c r="G41" s="14">
        <v>0</v>
      </c>
      <c r="H41" s="14">
        <v>0</v>
      </c>
      <c r="I41" s="14">
        <v>0</v>
      </c>
      <c r="J41" s="14">
        <v>0</v>
      </c>
      <c r="K41" s="14">
        <v>0</v>
      </c>
      <c r="L41" s="14">
        <v>0</v>
      </c>
      <c r="M41" s="14">
        <v>0</v>
      </c>
      <c r="N41" s="14">
        <v>0</v>
      </c>
      <c r="O41" s="14">
        <v>0</v>
      </c>
      <c r="P41" s="14">
        <f t="shared" si="5"/>
        <v>0</v>
      </c>
    </row>
    <row r="42" spans="1:16" x14ac:dyDescent="0.25">
      <c r="A42" s="1" t="s">
        <v>31</v>
      </c>
      <c r="B42" s="14"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4">
        <v>0</v>
      </c>
      <c r="K42" s="14">
        <v>0</v>
      </c>
      <c r="L42" s="14">
        <v>0</v>
      </c>
      <c r="M42" s="14">
        <v>0</v>
      </c>
      <c r="N42" s="14">
        <v>0</v>
      </c>
      <c r="O42" s="14">
        <v>0</v>
      </c>
      <c r="P42" s="14">
        <f t="shared" si="5"/>
        <v>0</v>
      </c>
    </row>
    <row r="43" spans="1:16" x14ac:dyDescent="0.25">
      <c r="A43" s="1" t="s">
        <v>32</v>
      </c>
      <c r="B43" s="14">
        <v>0</v>
      </c>
      <c r="C43" s="14">
        <v>0</v>
      </c>
      <c r="D43" s="14">
        <v>0</v>
      </c>
      <c r="E43" s="14">
        <v>0</v>
      </c>
      <c r="F43" s="14">
        <v>0</v>
      </c>
      <c r="G43" s="14">
        <v>0</v>
      </c>
      <c r="H43" s="14">
        <v>0</v>
      </c>
      <c r="I43" s="14">
        <v>0</v>
      </c>
      <c r="J43" s="14">
        <v>0</v>
      </c>
      <c r="K43" s="14">
        <v>0</v>
      </c>
      <c r="L43" s="14">
        <v>0</v>
      </c>
      <c r="M43" s="14">
        <v>0</v>
      </c>
      <c r="N43" s="14">
        <v>0</v>
      </c>
      <c r="O43" s="14">
        <v>0</v>
      </c>
      <c r="P43" s="14">
        <f t="shared" si="5"/>
        <v>0</v>
      </c>
    </row>
    <row r="44" spans="1:16" x14ac:dyDescent="0.25">
      <c r="A44" s="1" t="s">
        <v>33</v>
      </c>
      <c r="B44" s="14">
        <v>0</v>
      </c>
      <c r="C44" s="14">
        <v>0</v>
      </c>
      <c r="D44" s="14">
        <v>0</v>
      </c>
      <c r="E44" s="14">
        <v>0</v>
      </c>
      <c r="F44" s="14">
        <v>0</v>
      </c>
      <c r="G44" s="14">
        <v>0</v>
      </c>
      <c r="H44" s="14">
        <v>0</v>
      </c>
      <c r="I44" s="14">
        <v>0</v>
      </c>
      <c r="J44" s="14">
        <v>0</v>
      </c>
      <c r="K44" s="14">
        <v>0</v>
      </c>
      <c r="L44" s="14">
        <v>0</v>
      </c>
      <c r="M44" s="14">
        <v>0</v>
      </c>
      <c r="N44" s="14">
        <v>0</v>
      </c>
      <c r="O44" s="14">
        <v>0</v>
      </c>
      <c r="P44" s="14">
        <f t="shared" si="5"/>
        <v>0</v>
      </c>
    </row>
    <row r="45" spans="1:16" x14ac:dyDescent="0.25">
      <c r="A45" s="1" t="s">
        <v>34</v>
      </c>
      <c r="B45" s="14"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4">
        <v>0</v>
      </c>
      <c r="K45" s="14">
        <v>0</v>
      </c>
      <c r="L45" s="14">
        <v>0</v>
      </c>
      <c r="M45" s="14">
        <v>0</v>
      </c>
      <c r="N45" s="14">
        <v>0</v>
      </c>
      <c r="O45" s="14">
        <v>0</v>
      </c>
      <c r="P45" s="14">
        <f t="shared" si="5"/>
        <v>0</v>
      </c>
    </row>
    <row r="46" spans="1:16" x14ac:dyDescent="0.25">
      <c r="A46" s="1" t="s">
        <v>35</v>
      </c>
      <c r="B46" s="14"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4">
        <v>0</v>
      </c>
      <c r="K46" s="14">
        <v>0</v>
      </c>
      <c r="L46" s="14">
        <v>0</v>
      </c>
      <c r="M46" s="14">
        <v>0</v>
      </c>
      <c r="N46" s="14">
        <v>0</v>
      </c>
      <c r="O46" s="14">
        <v>0</v>
      </c>
      <c r="P46" s="14">
        <f t="shared" si="5"/>
        <v>0</v>
      </c>
    </row>
    <row r="47" spans="1:16" x14ac:dyDescent="0.25">
      <c r="A47" s="5" t="s">
        <v>36</v>
      </c>
      <c r="B47" s="15">
        <f>SUM(B48:B53)</f>
        <v>0</v>
      </c>
      <c r="C47" s="15">
        <f>SUM(C48:C53)</f>
        <v>0</v>
      </c>
      <c r="D47" s="15">
        <f t="shared" ref="D47" si="21">SUM(D48:D53)</f>
        <v>0</v>
      </c>
      <c r="E47" s="15">
        <f t="shared" ref="E47" si="22">SUM(E48:E53)</f>
        <v>0</v>
      </c>
      <c r="F47" s="15">
        <f t="shared" ref="F47:G47" si="23">SUM(F48:F53)</f>
        <v>0</v>
      </c>
      <c r="G47" s="15">
        <f t="shared" si="23"/>
        <v>0</v>
      </c>
      <c r="H47" s="15">
        <f t="shared" ref="H47:I47" si="24">SUM(H48:H53)</f>
        <v>0</v>
      </c>
      <c r="I47" s="15">
        <f t="shared" si="24"/>
        <v>0</v>
      </c>
      <c r="J47" s="15">
        <f t="shared" ref="I47:P47" si="25">SUM(J48:J53)</f>
        <v>0</v>
      </c>
      <c r="K47" s="15">
        <f t="shared" si="25"/>
        <v>0</v>
      </c>
      <c r="L47" s="15">
        <f t="shared" si="25"/>
        <v>0</v>
      </c>
      <c r="M47" s="15">
        <f t="shared" si="25"/>
        <v>0</v>
      </c>
      <c r="N47" s="15">
        <f t="shared" si="25"/>
        <v>0</v>
      </c>
      <c r="O47" s="15">
        <f t="shared" si="25"/>
        <v>0</v>
      </c>
      <c r="P47" s="15">
        <f t="shared" si="25"/>
        <v>0</v>
      </c>
    </row>
    <row r="48" spans="1:16" x14ac:dyDescent="0.25">
      <c r="A48" s="1" t="s">
        <v>37</v>
      </c>
      <c r="B48" s="14">
        <v>0</v>
      </c>
      <c r="C48" s="14">
        <v>0</v>
      </c>
      <c r="D48" s="14">
        <v>0</v>
      </c>
      <c r="E48" s="14">
        <v>0</v>
      </c>
      <c r="F48" s="14">
        <v>0</v>
      </c>
      <c r="G48" s="14">
        <v>0</v>
      </c>
      <c r="H48" s="14">
        <v>0</v>
      </c>
      <c r="I48" s="14">
        <v>0</v>
      </c>
      <c r="J48" s="14">
        <v>0</v>
      </c>
      <c r="K48" s="14">
        <v>0</v>
      </c>
      <c r="L48" s="14">
        <v>0</v>
      </c>
      <c r="M48" s="14">
        <v>0</v>
      </c>
      <c r="N48" s="14">
        <v>0</v>
      </c>
      <c r="O48" s="14">
        <v>0</v>
      </c>
      <c r="P48" s="14">
        <f t="shared" si="5"/>
        <v>0</v>
      </c>
    </row>
    <row r="49" spans="1:16" x14ac:dyDescent="0.25">
      <c r="A49" s="1" t="s">
        <v>38</v>
      </c>
      <c r="B49" s="14"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4">
        <v>0</v>
      </c>
      <c r="K49" s="14">
        <v>0</v>
      </c>
      <c r="L49" s="14">
        <v>0</v>
      </c>
      <c r="M49" s="14">
        <v>0</v>
      </c>
      <c r="N49" s="14">
        <v>0</v>
      </c>
      <c r="O49" s="14">
        <v>0</v>
      </c>
      <c r="P49" s="14">
        <f t="shared" si="5"/>
        <v>0</v>
      </c>
    </row>
    <row r="50" spans="1:16" x14ac:dyDescent="0.25">
      <c r="A50" s="1" t="s">
        <v>39</v>
      </c>
      <c r="B50" s="14"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4">
        <v>0</v>
      </c>
      <c r="K50" s="14">
        <v>0</v>
      </c>
      <c r="L50" s="14">
        <v>0</v>
      </c>
      <c r="M50" s="14">
        <v>0</v>
      </c>
      <c r="N50" s="14">
        <v>0</v>
      </c>
      <c r="O50" s="14">
        <v>0</v>
      </c>
      <c r="P50" s="14">
        <f t="shared" si="5"/>
        <v>0</v>
      </c>
    </row>
    <row r="51" spans="1:16" x14ac:dyDescent="0.25">
      <c r="A51" s="1" t="s">
        <v>40</v>
      </c>
      <c r="B51" s="14">
        <v>0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0</v>
      </c>
      <c r="J51" s="14">
        <v>0</v>
      </c>
      <c r="K51" s="14">
        <v>0</v>
      </c>
      <c r="L51" s="14">
        <v>0</v>
      </c>
      <c r="M51" s="14">
        <v>0</v>
      </c>
      <c r="N51" s="14">
        <v>0</v>
      </c>
      <c r="O51" s="14">
        <v>0</v>
      </c>
      <c r="P51" s="14">
        <f t="shared" si="5"/>
        <v>0</v>
      </c>
    </row>
    <row r="52" spans="1:16" x14ac:dyDescent="0.25">
      <c r="A52" s="1" t="s">
        <v>41</v>
      </c>
      <c r="B52" s="14"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4">
        <v>0</v>
      </c>
      <c r="K52" s="14">
        <v>0</v>
      </c>
      <c r="L52" s="14">
        <v>0</v>
      </c>
      <c r="M52" s="14">
        <v>0</v>
      </c>
      <c r="N52" s="14">
        <v>0</v>
      </c>
      <c r="O52" s="14">
        <v>0</v>
      </c>
      <c r="P52" s="14">
        <f t="shared" si="5"/>
        <v>0</v>
      </c>
    </row>
    <row r="53" spans="1:16" x14ac:dyDescent="0.25">
      <c r="A53" s="1" t="s">
        <v>42</v>
      </c>
      <c r="B53" s="14">
        <v>0</v>
      </c>
      <c r="C53" s="14">
        <v>0</v>
      </c>
      <c r="D53" s="14">
        <v>0</v>
      </c>
      <c r="E53" s="14">
        <v>0</v>
      </c>
      <c r="F53" s="14">
        <v>0</v>
      </c>
      <c r="G53" s="14">
        <v>0</v>
      </c>
      <c r="H53" s="14">
        <v>0</v>
      </c>
      <c r="I53" s="14">
        <v>0</v>
      </c>
      <c r="J53" s="14">
        <v>0</v>
      </c>
      <c r="K53" s="14">
        <v>0</v>
      </c>
      <c r="L53" s="14">
        <v>0</v>
      </c>
      <c r="M53" s="14">
        <v>0</v>
      </c>
      <c r="N53" s="14">
        <v>0</v>
      </c>
      <c r="O53" s="14">
        <v>0</v>
      </c>
      <c r="P53" s="14">
        <f t="shared" si="5"/>
        <v>0</v>
      </c>
    </row>
    <row r="54" spans="1:16" x14ac:dyDescent="0.25">
      <c r="A54" s="5" t="s">
        <v>43</v>
      </c>
      <c r="B54" s="15">
        <f>SUM(B55:B63)</f>
        <v>30889897</v>
      </c>
      <c r="C54" s="15">
        <f>SUM(C55:C63)</f>
        <v>44509312.109999999</v>
      </c>
      <c r="D54" s="15">
        <f t="shared" ref="D54" si="26">SUM(D55:D63)</f>
        <v>0</v>
      </c>
      <c r="E54" s="15">
        <f t="shared" ref="E54" si="27">SUM(E55:E63)</f>
        <v>1221782.96</v>
      </c>
      <c r="F54" s="15">
        <f t="shared" ref="F54:G54" si="28">SUM(F55:F63)</f>
        <v>108570.15</v>
      </c>
      <c r="G54" s="15">
        <f t="shared" si="28"/>
        <v>0</v>
      </c>
      <c r="H54" s="15">
        <f t="shared" ref="H54:I54" si="29">SUM(H55:H63)</f>
        <v>0</v>
      </c>
      <c r="I54" s="15">
        <f t="shared" si="29"/>
        <v>786470</v>
      </c>
      <c r="J54" s="15">
        <f t="shared" ref="I54:P54" si="30">SUM(J55:J63)</f>
        <v>0</v>
      </c>
      <c r="K54" s="15">
        <f t="shared" si="30"/>
        <v>0</v>
      </c>
      <c r="L54" s="15">
        <f t="shared" si="30"/>
        <v>0</v>
      </c>
      <c r="M54" s="15">
        <f t="shared" si="30"/>
        <v>0</v>
      </c>
      <c r="N54" s="15">
        <f t="shared" si="30"/>
        <v>0</v>
      </c>
      <c r="O54" s="15">
        <f t="shared" si="30"/>
        <v>0</v>
      </c>
      <c r="P54" s="15">
        <f t="shared" si="30"/>
        <v>2116823.11</v>
      </c>
    </row>
    <row r="55" spans="1:16" x14ac:dyDescent="0.25">
      <c r="A55" s="1" t="s">
        <v>44</v>
      </c>
      <c r="B55" s="14">
        <v>1990409</v>
      </c>
      <c r="C55" s="26">
        <v>3099196.96</v>
      </c>
      <c r="D55" s="14">
        <v>0</v>
      </c>
      <c r="E55" s="14">
        <v>1191787.96</v>
      </c>
      <c r="F55" s="14">
        <v>0</v>
      </c>
      <c r="G55" s="14">
        <v>0</v>
      </c>
      <c r="H55" s="14">
        <v>0</v>
      </c>
      <c r="I55" s="14">
        <v>0</v>
      </c>
      <c r="J55" s="14">
        <v>0</v>
      </c>
      <c r="K55" s="14">
        <v>0</v>
      </c>
      <c r="L55" s="14">
        <v>0</v>
      </c>
      <c r="M55" s="14">
        <v>0</v>
      </c>
      <c r="N55" s="14">
        <v>0</v>
      </c>
      <c r="O55" s="14">
        <v>0</v>
      </c>
      <c r="P55" s="14">
        <f t="shared" si="5"/>
        <v>1191787.96</v>
      </c>
    </row>
    <row r="56" spans="1:16" x14ac:dyDescent="0.25">
      <c r="A56" s="1" t="s">
        <v>45</v>
      </c>
      <c r="B56" s="14">
        <v>125000</v>
      </c>
      <c r="C56" s="26">
        <v>159770</v>
      </c>
      <c r="D56" s="14">
        <v>0</v>
      </c>
      <c r="E56" s="14">
        <v>0</v>
      </c>
      <c r="F56" s="14">
        <v>0</v>
      </c>
      <c r="G56" s="14">
        <v>0</v>
      </c>
      <c r="H56" s="14">
        <v>0</v>
      </c>
      <c r="I56" s="14">
        <v>0</v>
      </c>
      <c r="J56" s="14">
        <v>0</v>
      </c>
      <c r="K56" s="14">
        <v>0</v>
      </c>
      <c r="L56" s="14">
        <v>0</v>
      </c>
      <c r="M56" s="14">
        <v>0</v>
      </c>
      <c r="N56" s="14">
        <v>0</v>
      </c>
      <c r="O56" s="14">
        <v>0</v>
      </c>
      <c r="P56" s="14">
        <f t="shared" si="5"/>
        <v>0</v>
      </c>
    </row>
    <row r="57" spans="1:16" x14ac:dyDescent="0.25">
      <c r="A57" s="1" t="s">
        <v>46</v>
      </c>
      <c r="B57" s="14">
        <v>14705000</v>
      </c>
      <c r="C57" s="26">
        <v>21597350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4">
        <v>0</v>
      </c>
      <c r="K57" s="14">
        <v>0</v>
      </c>
      <c r="L57" s="14">
        <v>0</v>
      </c>
      <c r="M57" s="14">
        <v>0</v>
      </c>
      <c r="N57" s="14">
        <v>0</v>
      </c>
      <c r="O57" s="14">
        <v>0</v>
      </c>
      <c r="P57" s="14">
        <f t="shared" si="5"/>
        <v>0</v>
      </c>
    </row>
    <row r="58" spans="1:16" x14ac:dyDescent="0.25">
      <c r="A58" s="1" t="s">
        <v>47</v>
      </c>
      <c r="B58" s="14">
        <v>11605988</v>
      </c>
      <c r="C58" s="14">
        <v>17200000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4">
        <v>0</v>
      </c>
      <c r="K58" s="14">
        <v>0</v>
      </c>
      <c r="L58" s="14">
        <v>0</v>
      </c>
      <c r="M58" s="14">
        <v>0</v>
      </c>
      <c r="N58" s="14">
        <v>0</v>
      </c>
      <c r="O58" s="14">
        <v>0</v>
      </c>
      <c r="P58" s="14">
        <f t="shared" si="5"/>
        <v>0</v>
      </c>
    </row>
    <row r="59" spans="1:16" x14ac:dyDescent="0.25">
      <c r="A59" s="1" t="s">
        <v>48</v>
      </c>
      <c r="B59" s="14">
        <v>1663500</v>
      </c>
      <c r="C59" s="26">
        <v>1879995.15</v>
      </c>
      <c r="D59" s="14">
        <v>0</v>
      </c>
      <c r="E59" s="14">
        <v>29995</v>
      </c>
      <c r="F59" s="14">
        <v>108570.15</v>
      </c>
      <c r="G59" s="14">
        <v>0</v>
      </c>
      <c r="H59" s="14">
        <v>0</v>
      </c>
      <c r="I59" s="14">
        <v>786470</v>
      </c>
      <c r="J59" s="14">
        <v>0</v>
      </c>
      <c r="K59" s="14">
        <v>0</v>
      </c>
      <c r="L59" s="14">
        <v>0</v>
      </c>
      <c r="M59" s="14">
        <v>0</v>
      </c>
      <c r="N59" s="14">
        <v>0</v>
      </c>
      <c r="O59" s="14">
        <v>0</v>
      </c>
      <c r="P59" s="14">
        <f t="shared" si="5"/>
        <v>925035.15</v>
      </c>
    </row>
    <row r="60" spans="1:16" x14ac:dyDescent="0.25">
      <c r="A60" s="1" t="s">
        <v>49</v>
      </c>
      <c r="B60" s="14">
        <v>0</v>
      </c>
      <c r="C60" s="26">
        <v>23000</v>
      </c>
      <c r="D60" s="14">
        <v>0</v>
      </c>
      <c r="E60" s="14">
        <v>0</v>
      </c>
      <c r="F60" s="14">
        <v>0</v>
      </c>
      <c r="G60" s="14">
        <v>0</v>
      </c>
      <c r="H60" s="14">
        <v>0</v>
      </c>
      <c r="I60" s="14">
        <v>0</v>
      </c>
      <c r="J60" s="14">
        <v>0</v>
      </c>
      <c r="K60" s="14">
        <v>0</v>
      </c>
      <c r="L60" s="14">
        <v>0</v>
      </c>
      <c r="M60" s="14">
        <v>0</v>
      </c>
      <c r="N60" s="14">
        <v>0</v>
      </c>
      <c r="O60" s="14">
        <v>0</v>
      </c>
      <c r="P60" s="14">
        <f t="shared" si="5"/>
        <v>0</v>
      </c>
    </row>
    <row r="61" spans="1:16" x14ac:dyDescent="0.25">
      <c r="A61" s="1" t="s">
        <v>50</v>
      </c>
      <c r="B61" s="14">
        <v>0</v>
      </c>
      <c r="C61" s="14">
        <v>0</v>
      </c>
      <c r="D61" s="14">
        <v>0</v>
      </c>
      <c r="E61" s="14">
        <v>0</v>
      </c>
      <c r="F61" s="14">
        <v>0</v>
      </c>
      <c r="G61" s="14">
        <v>0</v>
      </c>
      <c r="H61" s="14">
        <v>0</v>
      </c>
      <c r="I61" s="14">
        <v>0</v>
      </c>
      <c r="J61" s="14">
        <v>0</v>
      </c>
      <c r="K61" s="14">
        <v>0</v>
      </c>
      <c r="L61" s="14">
        <v>0</v>
      </c>
      <c r="M61" s="14">
        <v>0</v>
      </c>
      <c r="N61" s="14">
        <v>0</v>
      </c>
      <c r="O61" s="14">
        <v>0</v>
      </c>
      <c r="P61" s="14">
        <f t="shared" si="5"/>
        <v>0</v>
      </c>
    </row>
    <row r="62" spans="1:16" x14ac:dyDescent="0.25">
      <c r="A62" s="1" t="s">
        <v>51</v>
      </c>
      <c r="B62" s="14">
        <v>450000</v>
      </c>
      <c r="C62" s="26">
        <v>450000</v>
      </c>
      <c r="D62" s="14">
        <v>0</v>
      </c>
      <c r="E62" s="14">
        <v>0</v>
      </c>
      <c r="F62" s="14">
        <v>0</v>
      </c>
      <c r="G62" s="14">
        <v>0</v>
      </c>
      <c r="H62" s="14">
        <v>0</v>
      </c>
      <c r="I62" s="14">
        <v>0</v>
      </c>
      <c r="J62" s="14">
        <v>0</v>
      </c>
      <c r="K62" s="14">
        <v>0</v>
      </c>
      <c r="L62" s="14">
        <v>0</v>
      </c>
      <c r="M62" s="14">
        <v>0</v>
      </c>
      <c r="N62" s="14">
        <v>0</v>
      </c>
      <c r="O62" s="14">
        <v>0</v>
      </c>
      <c r="P62" s="14">
        <f t="shared" si="5"/>
        <v>0</v>
      </c>
    </row>
    <row r="63" spans="1:16" x14ac:dyDescent="0.25">
      <c r="A63" s="1" t="s">
        <v>52</v>
      </c>
      <c r="B63" s="14">
        <v>350000</v>
      </c>
      <c r="C63" s="14">
        <v>100000</v>
      </c>
      <c r="D63" s="14">
        <v>0</v>
      </c>
      <c r="E63" s="14">
        <v>0</v>
      </c>
      <c r="F63" s="14">
        <v>0</v>
      </c>
      <c r="G63" s="14">
        <v>0</v>
      </c>
      <c r="H63" s="14">
        <v>0</v>
      </c>
      <c r="I63" s="14">
        <v>0</v>
      </c>
      <c r="J63" s="14">
        <v>0</v>
      </c>
      <c r="K63" s="14">
        <v>0</v>
      </c>
      <c r="L63" s="14">
        <v>0</v>
      </c>
      <c r="M63" s="14">
        <v>0</v>
      </c>
      <c r="N63" s="14">
        <v>0</v>
      </c>
      <c r="O63" s="14">
        <v>0</v>
      </c>
      <c r="P63" s="14">
        <f t="shared" si="5"/>
        <v>0</v>
      </c>
    </row>
    <row r="64" spans="1:16" x14ac:dyDescent="0.25">
      <c r="A64" s="5" t="s">
        <v>53</v>
      </c>
      <c r="B64" s="15">
        <f>SUM(B65:B68)</f>
        <v>0</v>
      </c>
      <c r="C64" s="15">
        <f>SUM(C65:C68)</f>
        <v>0</v>
      </c>
      <c r="D64" s="15">
        <f t="shared" ref="D64" si="31">SUM(D65:D68)</f>
        <v>0</v>
      </c>
      <c r="E64" s="15">
        <f t="shared" ref="E64" si="32">SUM(E65:E68)</f>
        <v>0</v>
      </c>
      <c r="F64" s="15">
        <f t="shared" ref="F64:G64" si="33">SUM(F65:F68)</f>
        <v>0</v>
      </c>
      <c r="G64" s="15">
        <f t="shared" si="33"/>
        <v>0</v>
      </c>
      <c r="H64" s="15">
        <f t="shared" ref="H64:I64" si="34">SUM(H65:H68)</f>
        <v>0</v>
      </c>
      <c r="I64" s="15">
        <f t="shared" si="34"/>
        <v>0</v>
      </c>
      <c r="J64" s="15">
        <f t="shared" ref="I64:P64" si="35">SUM(J65:J68)</f>
        <v>0</v>
      </c>
      <c r="K64" s="15">
        <f t="shared" si="35"/>
        <v>0</v>
      </c>
      <c r="L64" s="15">
        <f t="shared" si="35"/>
        <v>0</v>
      </c>
      <c r="M64" s="15">
        <f t="shared" si="35"/>
        <v>0</v>
      </c>
      <c r="N64" s="15">
        <f t="shared" si="35"/>
        <v>0</v>
      </c>
      <c r="O64" s="15">
        <f t="shared" si="35"/>
        <v>0</v>
      </c>
      <c r="P64" s="15">
        <f t="shared" si="35"/>
        <v>0</v>
      </c>
    </row>
    <row r="65" spans="1:16" x14ac:dyDescent="0.25">
      <c r="A65" s="1" t="s">
        <v>54</v>
      </c>
      <c r="B65" s="14">
        <v>0</v>
      </c>
      <c r="C65" s="14">
        <v>0</v>
      </c>
      <c r="D65" s="14">
        <v>0</v>
      </c>
      <c r="E65" s="14">
        <v>0</v>
      </c>
      <c r="F65" s="14">
        <v>0</v>
      </c>
      <c r="G65" s="14">
        <v>0</v>
      </c>
      <c r="H65" s="14">
        <v>0</v>
      </c>
      <c r="I65" s="14">
        <v>0</v>
      </c>
      <c r="J65" s="14">
        <v>0</v>
      </c>
      <c r="K65" s="14">
        <v>0</v>
      </c>
      <c r="L65" s="14">
        <v>0</v>
      </c>
      <c r="M65" s="14">
        <v>0</v>
      </c>
      <c r="N65" s="14">
        <v>0</v>
      </c>
      <c r="O65" s="14">
        <v>0</v>
      </c>
      <c r="P65" s="14">
        <f t="shared" si="5"/>
        <v>0</v>
      </c>
    </row>
    <row r="66" spans="1:16" x14ac:dyDescent="0.25">
      <c r="A66" s="1" t="s">
        <v>55</v>
      </c>
      <c r="B66" s="14">
        <v>0</v>
      </c>
      <c r="C66" s="14">
        <v>0</v>
      </c>
      <c r="D66" s="14">
        <v>0</v>
      </c>
      <c r="E66" s="14">
        <v>0</v>
      </c>
      <c r="F66" s="14">
        <v>0</v>
      </c>
      <c r="G66" s="14">
        <v>0</v>
      </c>
      <c r="H66" s="14">
        <v>0</v>
      </c>
      <c r="I66" s="14">
        <v>0</v>
      </c>
      <c r="J66" s="14">
        <v>0</v>
      </c>
      <c r="K66" s="14">
        <v>0</v>
      </c>
      <c r="L66" s="14">
        <v>0</v>
      </c>
      <c r="M66" s="14">
        <v>0</v>
      </c>
      <c r="N66" s="14">
        <v>0</v>
      </c>
      <c r="O66" s="14">
        <v>0</v>
      </c>
      <c r="P66" s="14">
        <f t="shared" si="5"/>
        <v>0</v>
      </c>
    </row>
    <row r="67" spans="1:16" x14ac:dyDescent="0.25">
      <c r="A67" s="1" t="s">
        <v>56</v>
      </c>
      <c r="B67" s="14">
        <v>0</v>
      </c>
      <c r="C67" s="14">
        <v>0</v>
      </c>
      <c r="D67" s="14">
        <v>0</v>
      </c>
      <c r="E67" s="14">
        <v>0</v>
      </c>
      <c r="F67" s="14">
        <v>0</v>
      </c>
      <c r="G67" s="14">
        <v>0</v>
      </c>
      <c r="H67" s="14">
        <v>0</v>
      </c>
      <c r="I67" s="14">
        <v>0</v>
      </c>
      <c r="J67" s="14">
        <v>0</v>
      </c>
      <c r="K67" s="14">
        <v>0</v>
      </c>
      <c r="L67" s="14">
        <v>0</v>
      </c>
      <c r="M67" s="14">
        <v>0</v>
      </c>
      <c r="N67" s="14">
        <v>0</v>
      </c>
      <c r="O67" s="14">
        <v>0</v>
      </c>
      <c r="P67" s="14">
        <f t="shared" si="5"/>
        <v>0</v>
      </c>
    </row>
    <row r="68" spans="1:16" x14ac:dyDescent="0.25">
      <c r="A68" s="1" t="s">
        <v>57</v>
      </c>
      <c r="B68" s="14">
        <v>0</v>
      </c>
      <c r="C68" s="14">
        <v>0</v>
      </c>
      <c r="D68" s="14">
        <v>0</v>
      </c>
      <c r="E68" s="14">
        <v>0</v>
      </c>
      <c r="F68" s="14">
        <v>0</v>
      </c>
      <c r="G68" s="14">
        <v>0</v>
      </c>
      <c r="H68" s="14">
        <v>0</v>
      </c>
      <c r="I68" s="14">
        <v>0</v>
      </c>
      <c r="J68" s="14">
        <v>0</v>
      </c>
      <c r="K68" s="14">
        <v>0</v>
      </c>
      <c r="L68" s="14">
        <v>0</v>
      </c>
      <c r="M68" s="14">
        <v>0</v>
      </c>
      <c r="N68" s="14">
        <v>0</v>
      </c>
      <c r="O68" s="14">
        <v>0</v>
      </c>
      <c r="P68" s="14">
        <f t="shared" si="5"/>
        <v>0</v>
      </c>
    </row>
    <row r="69" spans="1:16" x14ac:dyDescent="0.25">
      <c r="A69" s="5" t="s">
        <v>58</v>
      </c>
      <c r="B69" s="15">
        <f>SUM(B70:B71)</f>
        <v>0</v>
      </c>
      <c r="C69" s="15">
        <f>SUM(C70:C71)</f>
        <v>0</v>
      </c>
      <c r="D69" s="15">
        <f t="shared" ref="D69" si="36">SUM(D70:D71)</f>
        <v>0</v>
      </c>
      <c r="E69" s="15">
        <f t="shared" ref="E69" si="37">SUM(E70:E71)</f>
        <v>0</v>
      </c>
      <c r="F69" s="15">
        <f t="shared" ref="F69:G69" si="38">SUM(F70:F71)</f>
        <v>0</v>
      </c>
      <c r="G69" s="15">
        <f t="shared" si="38"/>
        <v>0</v>
      </c>
      <c r="H69" s="15">
        <f t="shared" ref="H69:I69" si="39">SUM(H70:H71)</f>
        <v>0</v>
      </c>
      <c r="I69" s="15">
        <f t="shared" si="39"/>
        <v>0</v>
      </c>
      <c r="J69" s="15">
        <f t="shared" ref="I69:P69" si="40">SUM(J70:J71)</f>
        <v>0</v>
      </c>
      <c r="K69" s="15">
        <f t="shared" si="40"/>
        <v>0</v>
      </c>
      <c r="L69" s="15">
        <f t="shared" si="40"/>
        <v>0</v>
      </c>
      <c r="M69" s="15">
        <f t="shared" si="40"/>
        <v>0</v>
      </c>
      <c r="N69" s="15">
        <f t="shared" si="40"/>
        <v>0</v>
      </c>
      <c r="O69" s="15">
        <f t="shared" si="40"/>
        <v>0</v>
      </c>
      <c r="P69" s="15">
        <f t="shared" si="40"/>
        <v>0</v>
      </c>
    </row>
    <row r="70" spans="1:16" x14ac:dyDescent="0.25">
      <c r="A70" s="1" t="s">
        <v>59</v>
      </c>
      <c r="B70" s="14">
        <v>0</v>
      </c>
      <c r="C70" s="14">
        <v>0</v>
      </c>
      <c r="D70" s="14">
        <v>0</v>
      </c>
      <c r="E70" s="14">
        <v>0</v>
      </c>
      <c r="F70" s="14">
        <v>0</v>
      </c>
      <c r="G70" s="14">
        <v>0</v>
      </c>
      <c r="H70" s="14">
        <v>0</v>
      </c>
      <c r="I70" s="14">
        <v>0</v>
      </c>
      <c r="J70" s="14">
        <v>0</v>
      </c>
      <c r="K70" s="14">
        <v>0</v>
      </c>
      <c r="L70" s="14">
        <v>0</v>
      </c>
      <c r="M70" s="14">
        <v>0</v>
      </c>
      <c r="N70" s="14">
        <v>0</v>
      </c>
      <c r="O70" s="14">
        <v>0</v>
      </c>
      <c r="P70" s="14">
        <f t="shared" si="5"/>
        <v>0</v>
      </c>
    </row>
    <row r="71" spans="1:16" x14ac:dyDescent="0.25">
      <c r="A71" s="1" t="s">
        <v>60</v>
      </c>
      <c r="B71" s="14">
        <v>0</v>
      </c>
      <c r="C71" s="14">
        <v>0</v>
      </c>
      <c r="D71" s="14">
        <v>0</v>
      </c>
      <c r="E71" s="14">
        <v>0</v>
      </c>
      <c r="F71" s="14">
        <v>0</v>
      </c>
      <c r="G71" s="14">
        <v>0</v>
      </c>
      <c r="H71" s="14">
        <v>0</v>
      </c>
      <c r="I71" s="14">
        <v>0</v>
      </c>
      <c r="J71" s="14">
        <v>0</v>
      </c>
      <c r="K71" s="14">
        <v>0</v>
      </c>
      <c r="L71" s="14">
        <v>0</v>
      </c>
      <c r="M71" s="14">
        <v>0</v>
      </c>
      <c r="N71" s="14">
        <v>0</v>
      </c>
      <c r="O71" s="14">
        <v>0</v>
      </c>
      <c r="P71" s="14">
        <f t="shared" si="5"/>
        <v>0</v>
      </c>
    </row>
    <row r="72" spans="1:16" x14ac:dyDescent="0.25">
      <c r="A72" s="5" t="s">
        <v>61</v>
      </c>
      <c r="B72" s="15">
        <f>SUM(B73:B75)</f>
        <v>0</v>
      </c>
      <c r="C72" s="15">
        <f>SUM(C73:C75)</f>
        <v>0</v>
      </c>
      <c r="D72" s="15">
        <f t="shared" ref="D72" si="41">SUM(D73:D75)</f>
        <v>0</v>
      </c>
      <c r="E72" s="15">
        <f t="shared" ref="E72" si="42">SUM(E73:E75)</f>
        <v>0</v>
      </c>
      <c r="F72" s="15">
        <f t="shared" ref="F72:G72" si="43">SUM(F73:F75)</f>
        <v>0</v>
      </c>
      <c r="G72" s="15">
        <f t="shared" si="43"/>
        <v>0</v>
      </c>
      <c r="H72" s="15">
        <f t="shared" ref="H72:I72" si="44">SUM(H73:H75)</f>
        <v>0</v>
      </c>
      <c r="I72" s="15">
        <f t="shared" si="44"/>
        <v>0</v>
      </c>
      <c r="J72" s="15">
        <f t="shared" ref="I72:P72" si="45">SUM(J73:J75)</f>
        <v>0</v>
      </c>
      <c r="K72" s="15">
        <f t="shared" si="45"/>
        <v>0</v>
      </c>
      <c r="L72" s="15">
        <f t="shared" si="45"/>
        <v>0</v>
      </c>
      <c r="M72" s="15">
        <f t="shared" si="45"/>
        <v>0</v>
      </c>
      <c r="N72" s="15">
        <f t="shared" si="45"/>
        <v>0</v>
      </c>
      <c r="O72" s="15">
        <f t="shared" si="45"/>
        <v>0</v>
      </c>
      <c r="P72" s="15">
        <f t="shared" si="45"/>
        <v>0</v>
      </c>
    </row>
    <row r="73" spans="1:16" x14ac:dyDescent="0.25">
      <c r="A73" s="1" t="s">
        <v>62</v>
      </c>
      <c r="B73" s="14">
        <v>0</v>
      </c>
      <c r="C73" s="14">
        <v>0</v>
      </c>
      <c r="D73" s="14">
        <v>0</v>
      </c>
      <c r="E73" s="14">
        <v>0</v>
      </c>
      <c r="F73" s="14">
        <v>0</v>
      </c>
      <c r="G73" s="14">
        <v>0</v>
      </c>
      <c r="H73" s="14">
        <v>0</v>
      </c>
      <c r="I73" s="14">
        <v>0</v>
      </c>
      <c r="J73" s="14">
        <v>0</v>
      </c>
      <c r="K73" s="14">
        <v>0</v>
      </c>
      <c r="L73" s="14">
        <v>0</v>
      </c>
      <c r="M73" s="14">
        <v>0</v>
      </c>
      <c r="N73" s="14">
        <v>0</v>
      </c>
      <c r="O73" s="14">
        <v>0</v>
      </c>
      <c r="P73" s="14">
        <f t="shared" si="5"/>
        <v>0</v>
      </c>
    </row>
    <row r="74" spans="1:16" x14ac:dyDescent="0.25">
      <c r="A74" s="1" t="s">
        <v>63</v>
      </c>
      <c r="B74" s="14">
        <v>0</v>
      </c>
      <c r="C74" s="14">
        <v>0</v>
      </c>
      <c r="D74" s="14">
        <v>0</v>
      </c>
      <c r="E74" s="14">
        <v>0</v>
      </c>
      <c r="F74" s="14">
        <v>0</v>
      </c>
      <c r="G74" s="14">
        <v>0</v>
      </c>
      <c r="H74" s="14">
        <v>0</v>
      </c>
      <c r="I74" s="14">
        <v>0</v>
      </c>
      <c r="J74" s="14">
        <v>0</v>
      </c>
      <c r="K74" s="14">
        <v>0</v>
      </c>
      <c r="L74" s="14">
        <v>0</v>
      </c>
      <c r="M74" s="14">
        <v>0</v>
      </c>
      <c r="N74" s="14">
        <v>0</v>
      </c>
      <c r="O74" s="14">
        <v>0</v>
      </c>
      <c r="P74" s="14">
        <f t="shared" si="5"/>
        <v>0</v>
      </c>
    </row>
    <row r="75" spans="1:16" x14ac:dyDescent="0.25">
      <c r="A75" s="1" t="s">
        <v>64</v>
      </c>
      <c r="B75" s="14">
        <v>0</v>
      </c>
      <c r="C75" s="14">
        <v>0</v>
      </c>
      <c r="D75" s="14">
        <v>0</v>
      </c>
      <c r="E75" s="14">
        <v>0</v>
      </c>
      <c r="F75" s="14">
        <v>0</v>
      </c>
      <c r="G75" s="14">
        <v>0</v>
      </c>
      <c r="H75" s="14">
        <v>0</v>
      </c>
      <c r="I75" s="14">
        <v>0</v>
      </c>
      <c r="J75" s="14">
        <v>0</v>
      </c>
      <c r="K75" s="14">
        <v>0</v>
      </c>
      <c r="L75" s="14">
        <v>0</v>
      </c>
      <c r="M75" s="14">
        <v>0</v>
      </c>
      <c r="N75" s="14">
        <v>0</v>
      </c>
      <c r="O75" s="14">
        <v>0</v>
      </c>
      <c r="P75" s="14">
        <f t="shared" si="5"/>
        <v>0</v>
      </c>
    </row>
    <row r="76" spans="1:16" x14ac:dyDescent="0.25">
      <c r="A76" s="6" t="s">
        <v>67</v>
      </c>
      <c r="B76" s="16"/>
      <c r="C76" s="16"/>
      <c r="D76" s="16"/>
      <c r="E76" s="16"/>
      <c r="F76" s="16"/>
      <c r="G76" s="16"/>
      <c r="H76" s="16"/>
      <c r="I76" s="16"/>
      <c r="J76" s="16"/>
      <c r="K76" s="16"/>
      <c r="L76" s="16"/>
      <c r="M76" s="16"/>
      <c r="N76" s="16"/>
      <c r="O76" s="16"/>
      <c r="P76" s="16"/>
    </row>
    <row r="77" spans="1:16" x14ac:dyDescent="0.25">
      <c r="A77" s="5" t="s">
        <v>68</v>
      </c>
      <c r="B77" s="15">
        <f>SUM(B78:B79)</f>
        <v>0</v>
      </c>
      <c r="C77" s="15">
        <f>SUM(C78:C79)</f>
        <v>0</v>
      </c>
      <c r="D77" s="15">
        <f t="shared" ref="D77" si="46">SUM(D78:D79)</f>
        <v>0</v>
      </c>
      <c r="E77" s="15">
        <f t="shared" ref="E77" si="47">SUM(E78:E79)</f>
        <v>0</v>
      </c>
      <c r="F77" s="15">
        <f t="shared" ref="F77:G77" si="48">SUM(F78:F79)</f>
        <v>0</v>
      </c>
      <c r="G77" s="15">
        <f t="shared" si="48"/>
        <v>0</v>
      </c>
      <c r="H77" s="15">
        <f t="shared" ref="H77:I77" si="49">SUM(H78:H79)</f>
        <v>0</v>
      </c>
      <c r="I77" s="15">
        <f t="shared" si="49"/>
        <v>0</v>
      </c>
      <c r="J77" s="15">
        <f t="shared" ref="I77:P77" si="50">SUM(J78:J79)</f>
        <v>0</v>
      </c>
      <c r="K77" s="15">
        <f t="shared" si="50"/>
        <v>0</v>
      </c>
      <c r="L77" s="15">
        <f t="shared" si="50"/>
        <v>0</v>
      </c>
      <c r="M77" s="15">
        <f t="shared" si="50"/>
        <v>0</v>
      </c>
      <c r="N77" s="15">
        <f t="shared" si="50"/>
        <v>0</v>
      </c>
      <c r="O77" s="15">
        <f t="shared" si="50"/>
        <v>0</v>
      </c>
      <c r="P77" s="15">
        <f t="shared" si="50"/>
        <v>0</v>
      </c>
    </row>
    <row r="78" spans="1:16" x14ac:dyDescent="0.25">
      <c r="A78" s="1" t="s">
        <v>69</v>
      </c>
      <c r="B78" s="14">
        <v>0</v>
      </c>
      <c r="C78" s="14">
        <v>0</v>
      </c>
      <c r="D78" s="14">
        <v>0</v>
      </c>
      <c r="E78" s="14">
        <v>0</v>
      </c>
      <c r="F78" s="14">
        <v>0</v>
      </c>
      <c r="G78" s="14">
        <v>0</v>
      </c>
      <c r="H78" s="14">
        <v>0</v>
      </c>
      <c r="I78" s="14">
        <v>0</v>
      </c>
      <c r="J78" s="14">
        <v>0</v>
      </c>
      <c r="K78" s="14">
        <v>0</v>
      </c>
      <c r="L78" s="14">
        <v>0</v>
      </c>
      <c r="M78" s="14">
        <v>0</v>
      </c>
      <c r="N78" s="14">
        <v>0</v>
      </c>
      <c r="O78" s="14">
        <v>0</v>
      </c>
      <c r="P78" s="14">
        <f t="shared" ref="P78:P84" si="51">SUM(D78:O78)</f>
        <v>0</v>
      </c>
    </row>
    <row r="79" spans="1:16" x14ac:dyDescent="0.25">
      <c r="A79" s="1" t="s">
        <v>70</v>
      </c>
      <c r="B79" s="14">
        <v>0</v>
      </c>
      <c r="C79" s="14">
        <v>0</v>
      </c>
      <c r="D79" s="14">
        <v>0</v>
      </c>
      <c r="E79" s="14">
        <v>0</v>
      </c>
      <c r="F79" s="14">
        <v>0</v>
      </c>
      <c r="G79" s="14">
        <v>0</v>
      </c>
      <c r="H79" s="14">
        <v>0</v>
      </c>
      <c r="I79" s="14">
        <v>0</v>
      </c>
      <c r="J79" s="14">
        <v>0</v>
      </c>
      <c r="K79" s="14">
        <v>0</v>
      </c>
      <c r="L79" s="14">
        <v>0</v>
      </c>
      <c r="M79" s="14">
        <v>0</v>
      </c>
      <c r="N79" s="14">
        <v>0</v>
      </c>
      <c r="O79" s="14">
        <v>0</v>
      </c>
      <c r="P79" s="14">
        <f>SUM(D79:O79)</f>
        <v>0</v>
      </c>
    </row>
    <row r="80" spans="1:16" x14ac:dyDescent="0.25">
      <c r="A80" s="5" t="s">
        <v>71</v>
      </c>
      <c r="B80" s="15">
        <f>SUM(B81:B82)</f>
        <v>0</v>
      </c>
      <c r="C80" s="15">
        <f>SUM(C81:C82)</f>
        <v>0</v>
      </c>
      <c r="D80" s="15">
        <f t="shared" ref="D80" si="52">SUM(D81:D82)</f>
        <v>0</v>
      </c>
      <c r="E80" s="15">
        <f t="shared" ref="E80" si="53">SUM(E81:E82)</f>
        <v>0</v>
      </c>
      <c r="F80" s="15">
        <f t="shared" ref="F80:G80" si="54">SUM(F81:F82)</f>
        <v>0</v>
      </c>
      <c r="G80" s="15">
        <f t="shared" si="54"/>
        <v>0</v>
      </c>
      <c r="H80" s="15">
        <f t="shared" ref="H80:I80" si="55">SUM(H81:H82)</f>
        <v>0</v>
      </c>
      <c r="I80" s="15">
        <f t="shared" si="55"/>
        <v>0</v>
      </c>
      <c r="J80" s="15">
        <f t="shared" ref="I80:P80" si="56">SUM(J81:J82)</f>
        <v>0</v>
      </c>
      <c r="K80" s="15">
        <f t="shared" si="56"/>
        <v>0</v>
      </c>
      <c r="L80" s="15">
        <f t="shared" si="56"/>
        <v>0</v>
      </c>
      <c r="M80" s="15">
        <f t="shared" si="56"/>
        <v>0</v>
      </c>
      <c r="N80" s="15">
        <f t="shared" si="56"/>
        <v>0</v>
      </c>
      <c r="O80" s="15">
        <f t="shared" si="56"/>
        <v>0</v>
      </c>
      <c r="P80" s="15">
        <f t="shared" si="56"/>
        <v>0</v>
      </c>
    </row>
    <row r="81" spans="1:16" x14ac:dyDescent="0.25">
      <c r="A81" s="1" t="s">
        <v>72</v>
      </c>
      <c r="B81" s="14">
        <v>0</v>
      </c>
      <c r="C81" s="14">
        <v>0</v>
      </c>
      <c r="D81" s="14">
        <v>0</v>
      </c>
      <c r="E81" s="14">
        <v>0</v>
      </c>
      <c r="F81" s="14">
        <v>0</v>
      </c>
      <c r="G81" s="14">
        <v>0</v>
      </c>
      <c r="H81" s="14">
        <v>0</v>
      </c>
      <c r="I81" s="14">
        <v>0</v>
      </c>
      <c r="J81" s="14">
        <v>0</v>
      </c>
      <c r="K81" s="14">
        <v>0</v>
      </c>
      <c r="L81" s="14">
        <v>0</v>
      </c>
      <c r="M81" s="14">
        <v>0</v>
      </c>
      <c r="N81" s="14">
        <v>0</v>
      </c>
      <c r="O81" s="14">
        <v>0</v>
      </c>
      <c r="P81" s="14">
        <f t="shared" si="51"/>
        <v>0</v>
      </c>
    </row>
    <row r="82" spans="1:16" x14ac:dyDescent="0.25">
      <c r="A82" s="1" t="s">
        <v>73</v>
      </c>
      <c r="B82" s="14">
        <v>0</v>
      </c>
      <c r="C82" s="14">
        <v>0</v>
      </c>
      <c r="D82" s="14">
        <v>0</v>
      </c>
      <c r="E82" s="14">
        <v>0</v>
      </c>
      <c r="F82" s="14">
        <v>0</v>
      </c>
      <c r="G82" s="14">
        <v>0</v>
      </c>
      <c r="H82" s="14">
        <v>0</v>
      </c>
      <c r="I82" s="14">
        <v>0</v>
      </c>
      <c r="J82" s="14">
        <v>0</v>
      </c>
      <c r="K82" s="14">
        <v>0</v>
      </c>
      <c r="L82" s="14">
        <v>0</v>
      </c>
      <c r="M82" s="14">
        <v>0</v>
      </c>
      <c r="N82" s="14">
        <v>0</v>
      </c>
      <c r="O82" s="14">
        <v>0</v>
      </c>
      <c r="P82" s="14">
        <f t="shared" si="51"/>
        <v>0</v>
      </c>
    </row>
    <row r="83" spans="1:16" x14ac:dyDescent="0.25">
      <c r="A83" s="5" t="s">
        <v>74</v>
      </c>
      <c r="B83" s="15">
        <f>SUM(B84)</f>
        <v>0</v>
      </c>
      <c r="C83" s="15">
        <f>SUM(C84)</f>
        <v>0</v>
      </c>
      <c r="D83" s="15">
        <f t="shared" ref="D83:G83" si="57">SUM(D84)</f>
        <v>0</v>
      </c>
      <c r="E83" s="15">
        <f t="shared" si="57"/>
        <v>0</v>
      </c>
      <c r="F83" s="15">
        <f t="shared" si="57"/>
        <v>0</v>
      </c>
      <c r="G83" s="15">
        <f t="shared" si="57"/>
        <v>0</v>
      </c>
      <c r="H83" s="15">
        <f t="shared" ref="H83" si="58">SUM(H84)</f>
        <v>0</v>
      </c>
      <c r="I83" s="15">
        <f t="shared" ref="I83" si="59">SUM(I84)</f>
        <v>0</v>
      </c>
      <c r="J83" s="15">
        <f t="shared" ref="I83:O83" si="60">SUM(J84)</f>
        <v>0</v>
      </c>
      <c r="K83" s="15">
        <f t="shared" ref="K83" si="61">SUM(K84)</f>
        <v>0</v>
      </c>
      <c r="L83" s="15">
        <f t="shared" si="60"/>
        <v>0</v>
      </c>
      <c r="M83" s="15">
        <f t="shared" si="60"/>
        <v>0</v>
      </c>
      <c r="N83" s="15">
        <f t="shared" si="60"/>
        <v>0</v>
      </c>
      <c r="O83" s="15">
        <f t="shared" si="60"/>
        <v>0</v>
      </c>
      <c r="P83" s="15">
        <f>SUM(P84)</f>
        <v>0</v>
      </c>
    </row>
    <row r="84" spans="1:16" x14ac:dyDescent="0.25">
      <c r="A84" s="1" t="s">
        <v>75</v>
      </c>
      <c r="B84" s="14">
        <v>0</v>
      </c>
      <c r="C84" s="14">
        <v>0</v>
      </c>
      <c r="D84" s="14">
        <v>0</v>
      </c>
      <c r="E84" s="14">
        <v>0</v>
      </c>
      <c r="F84" s="14">
        <v>0</v>
      </c>
      <c r="G84" s="14">
        <v>0</v>
      </c>
      <c r="H84" s="14">
        <v>0</v>
      </c>
      <c r="I84" s="14">
        <v>0</v>
      </c>
      <c r="J84" s="14">
        <v>0</v>
      </c>
      <c r="K84" s="14">
        <v>0</v>
      </c>
      <c r="L84" s="14">
        <v>0</v>
      </c>
      <c r="M84" s="14">
        <v>0</v>
      </c>
      <c r="N84" s="14">
        <v>0</v>
      </c>
      <c r="O84" s="14">
        <v>0</v>
      </c>
      <c r="P84" s="14">
        <f t="shared" si="51"/>
        <v>0</v>
      </c>
    </row>
    <row r="85" spans="1:16" x14ac:dyDescent="0.25">
      <c r="A85" s="2" t="s">
        <v>65</v>
      </c>
      <c r="B85" s="17">
        <f>+B12+B18+B28+B38+B47+B54+B64+B69+B72+B77+B80+B83</f>
        <v>288326009</v>
      </c>
      <c r="C85" s="17">
        <f t="shared" ref="C85" si="62">+C12+C18+C28+C38+C47+C54+C64+C69+C72+C77+C80+C83</f>
        <v>350817119.12</v>
      </c>
      <c r="D85" s="17">
        <f t="shared" ref="D85:I85" si="63">+D12+D18+D28+D38+D47+D54+D64+D69+D72+D77+D80+D83</f>
        <v>16103723.35</v>
      </c>
      <c r="E85" s="18">
        <f t="shared" si="63"/>
        <v>19110792.620000001</v>
      </c>
      <c r="F85" s="17">
        <f t="shared" si="63"/>
        <v>18127777.759999998</v>
      </c>
      <c r="G85" s="18">
        <f t="shared" si="63"/>
        <v>17561109.440000001</v>
      </c>
      <c r="H85" s="17">
        <f t="shared" si="63"/>
        <v>17705423.219999999</v>
      </c>
      <c r="I85" s="18">
        <f t="shared" si="63"/>
        <v>21601194.690000001</v>
      </c>
      <c r="J85" s="17">
        <f t="shared" ref="I85:P85" si="64">+J12+J18+J28+J38+J47+J54+J64+J69+J72+J77+J80+J83</f>
        <v>0</v>
      </c>
      <c r="K85" s="18">
        <f t="shared" si="64"/>
        <v>0</v>
      </c>
      <c r="L85" s="17">
        <f t="shared" si="64"/>
        <v>0</v>
      </c>
      <c r="M85" s="18">
        <f t="shared" si="64"/>
        <v>0</v>
      </c>
      <c r="N85" s="17">
        <f t="shared" si="64"/>
        <v>0</v>
      </c>
      <c r="O85" s="18">
        <f t="shared" si="64"/>
        <v>0</v>
      </c>
      <c r="P85" s="17">
        <f t="shared" si="64"/>
        <v>110210021.08</v>
      </c>
    </row>
    <row r="87" spans="1:16" x14ac:dyDescent="0.25">
      <c r="A87" s="8" t="s">
        <v>96</v>
      </c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</row>
    <row r="88" spans="1:16" x14ac:dyDescent="0.25">
      <c r="A88" s="8" t="s">
        <v>109</v>
      </c>
      <c r="B88" s="9"/>
      <c r="C88" s="10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</row>
    <row r="89" spans="1:16" x14ac:dyDescent="0.25">
      <c r="A89" s="8" t="s">
        <v>110</v>
      </c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</row>
    <row r="90" spans="1:16" x14ac:dyDescent="0.25">
      <c r="C90" s="11"/>
    </row>
    <row r="91" spans="1:16" ht="18.75" x14ac:dyDescent="0.3">
      <c r="A91" s="12" t="s">
        <v>97</v>
      </c>
    </row>
    <row r="92" spans="1:16" x14ac:dyDescent="0.25">
      <c r="A92" s="13" t="s">
        <v>98</v>
      </c>
      <c r="B92" s="23"/>
      <c r="C92" s="25"/>
    </row>
    <row r="93" spans="1:16" ht="30" x14ac:dyDescent="0.25">
      <c r="A93" s="13" t="s">
        <v>99</v>
      </c>
      <c r="B93" s="23"/>
      <c r="C93" s="25"/>
    </row>
    <row r="94" spans="1:16" x14ac:dyDescent="0.25">
      <c r="A94" s="13" t="s">
        <v>100</v>
      </c>
      <c r="B94" s="23"/>
      <c r="C94" s="25"/>
    </row>
    <row r="95" spans="1:16" x14ac:dyDescent="0.25">
      <c r="A95" s="13" t="s">
        <v>101</v>
      </c>
      <c r="B95" s="23"/>
      <c r="C95" s="25"/>
    </row>
    <row r="96" spans="1:16" x14ac:dyDescent="0.25">
      <c r="A96" s="13" t="s">
        <v>102</v>
      </c>
      <c r="B96" s="24"/>
      <c r="C96" s="25"/>
    </row>
    <row r="97" spans="1:14" x14ac:dyDescent="0.25">
      <c r="B97" s="23"/>
      <c r="C97" s="25"/>
    </row>
    <row r="99" spans="1:14" ht="15.75" x14ac:dyDescent="0.25">
      <c r="A99" s="20" t="s">
        <v>103</v>
      </c>
      <c r="D99" s="21"/>
      <c r="E99" s="19"/>
      <c r="F99" s="20"/>
      <c r="G99" s="20"/>
      <c r="H99" s="20"/>
      <c r="I99" s="20"/>
      <c r="J99" s="27" t="s">
        <v>104</v>
      </c>
      <c r="K99" s="27"/>
      <c r="L99" s="27"/>
      <c r="M99" s="27"/>
      <c r="N99" s="27"/>
    </row>
    <row r="100" spans="1:14" ht="15.75" x14ac:dyDescent="0.25">
      <c r="A100" s="20"/>
      <c r="D100" s="21"/>
      <c r="E100" s="19"/>
      <c r="F100" s="20"/>
      <c r="G100" s="20"/>
      <c r="H100" s="20"/>
      <c r="I100" s="20"/>
      <c r="J100" s="20"/>
      <c r="K100" s="20"/>
      <c r="L100" s="20"/>
      <c r="M100" s="20"/>
      <c r="N100" s="20"/>
    </row>
    <row r="101" spans="1:14" ht="15.75" x14ac:dyDescent="0.25">
      <c r="A101" s="20"/>
      <c r="D101" s="21"/>
      <c r="E101" s="19"/>
      <c r="F101" s="20"/>
      <c r="G101" s="20"/>
      <c r="H101" s="20"/>
      <c r="I101" s="20"/>
      <c r="J101" s="20"/>
      <c r="K101" s="20"/>
      <c r="L101" s="20"/>
      <c r="M101" s="20"/>
      <c r="N101" s="20"/>
    </row>
    <row r="102" spans="1:14" ht="15.75" x14ac:dyDescent="0.25">
      <c r="A102" s="22" t="s">
        <v>105</v>
      </c>
      <c r="D102" s="21"/>
      <c r="E102" s="19"/>
      <c r="F102" s="20"/>
      <c r="G102" s="20"/>
      <c r="H102" s="20"/>
      <c r="I102" s="20"/>
      <c r="J102" s="28" t="s">
        <v>106</v>
      </c>
      <c r="K102" s="28"/>
      <c r="L102" s="28"/>
      <c r="M102" s="28"/>
      <c r="N102" s="28"/>
    </row>
    <row r="103" spans="1:14" ht="15.75" x14ac:dyDescent="0.25">
      <c r="A103" s="20" t="s">
        <v>107</v>
      </c>
      <c r="D103" s="21"/>
      <c r="E103" s="19"/>
      <c r="F103" s="20"/>
      <c r="G103" s="20"/>
      <c r="H103" s="20"/>
      <c r="I103" s="20"/>
      <c r="J103" s="27" t="s">
        <v>108</v>
      </c>
      <c r="K103" s="27"/>
      <c r="L103" s="27"/>
      <c r="M103" s="27"/>
      <c r="N103" s="27"/>
    </row>
  </sheetData>
  <mergeCells count="12">
    <mergeCell ref="J99:N99"/>
    <mergeCell ref="J102:N102"/>
    <mergeCell ref="J103:N103"/>
    <mergeCell ref="A3:P3"/>
    <mergeCell ref="A4:P4"/>
    <mergeCell ref="A9:A10"/>
    <mergeCell ref="B9:B10"/>
    <mergeCell ref="C9:C10"/>
    <mergeCell ref="A5:P5"/>
    <mergeCell ref="A6:P6"/>
    <mergeCell ref="A7:P7"/>
    <mergeCell ref="D9:P9"/>
  </mergeCells>
  <pageMargins left="0.3" right="0.21" top="0.45" bottom="0.35" header="0.37" footer="0.17"/>
  <pageSetup paperSize="5" scale="48" fitToHeight="0" orientation="landscape" r:id="rId1"/>
  <ignoredErrors>
    <ignoredError sqref="P13:P17 P55:P63 P65:P68 P78:P84 P47:P53 P19:P27 P29:P37 P39:P46 P70:P71 P73:P75" formulaRange="1"/>
    <ignoredError sqref="P54 P64 E18:F18 E12:F12 H12 H18" formula="1"/>
    <ignoredError sqref="P18 P28 P38 P69 P72" formula="1" formulaRange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Presupuesto Aprobado-Ejec </vt:lpstr>
      <vt:lpstr>'Presupuesto Aprobado-Ejec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Arabelly Villar</cp:lastModifiedBy>
  <cp:lastPrinted>2022-01-11T04:49:50Z</cp:lastPrinted>
  <dcterms:created xsi:type="dcterms:W3CDTF">2021-07-29T18:58:50Z</dcterms:created>
  <dcterms:modified xsi:type="dcterms:W3CDTF">2023-07-03T12:34:01Z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4c1ebeb2-fd81-4c8f-a0cb-2aecced6e973</vt:lpwstr>
  </property>
</Properties>
</file>