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2\SEPTIEMBRE\P - PRESUPUESTO\"/>
    </mc:Choice>
  </mc:AlternateContent>
  <xr:revisionPtr revIDLastSave="0" documentId="13_ncr:1_{7AADE820-36A1-4C90-B41B-8139EBA5C7D8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2" l="1"/>
  <c r="C80" i="2"/>
  <c r="C77" i="2"/>
  <c r="C72" i="2"/>
  <c r="C69" i="2"/>
  <c r="C64" i="2"/>
  <c r="C54" i="2"/>
  <c r="C47" i="2"/>
  <c r="C38" i="2"/>
  <c r="C28" i="2"/>
  <c r="C18" i="2"/>
  <c r="C12" i="2"/>
  <c r="B47" i="2" l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2" i="2" s="1"/>
  <c r="P74" i="2"/>
  <c r="P75" i="2"/>
  <c r="P78" i="2"/>
  <c r="P79" i="2"/>
  <c r="P81" i="2"/>
  <c r="P80" i="2" s="1"/>
  <c r="P82" i="2"/>
  <c r="P84" i="2"/>
  <c r="P83" i="2" s="1"/>
  <c r="P77" i="2" l="1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D83" i="2"/>
  <c r="O80" i="2"/>
  <c r="N80" i="2"/>
  <c r="M80" i="2"/>
  <c r="L80" i="2"/>
  <c r="K80" i="2"/>
  <c r="J80" i="2"/>
  <c r="I80" i="2"/>
  <c r="H80" i="2"/>
  <c r="G80" i="2"/>
  <c r="F80" i="2"/>
  <c r="E80" i="2"/>
  <c r="D80" i="2"/>
  <c r="O77" i="2"/>
  <c r="N77" i="2"/>
  <c r="M77" i="2"/>
  <c r="L77" i="2"/>
  <c r="K77" i="2"/>
  <c r="J77" i="2"/>
  <c r="I77" i="2"/>
  <c r="H77" i="2"/>
  <c r="G77" i="2"/>
  <c r="F77" i="2"/>
  <c r="E77" i="2"/>
  <c r="D77" i="2"/>
  <c r="O72" i="2"/>
  <c r="N72" i="2"/>
  <c r="M72" i="2"/>
  <c r="L72" i="2"/>
  <c r="K72" i="2"/>
  <c r="J72" i="2"/>
  <c r="I72" i="2"/>
  <c r="H72" i="2"/>
  <c r="G72" i="2"/>
  <c r="F72" i="2"/>
  <c r="E72" i="2"/>
  <c r="D72" i="2"/>
  <c r="O69" i="2"/>
  <c r="N69" i="2"/>
  <c r="M69" i="2"/>
  <c r="L69" i="2"/>
  <c r="K69" i="2"/>
  <c r="J69" i="2"/>
  <c r="I69" i="2"/>
  <c r="H69" i="2"/>
  <c r="G69" i="2"/>
  <c r="F69" i="2"/>
  <c r="E69" i="2"/>
  <c r="D69" i="2"/>
  <c r="O64" i="2"/>
  <c r="N64" i="2"/>
  <c r="M64" i="2"/>
  <c r="L64" i="2"/>
  <c r="K64" i="2"/>
  <c r="J64" i="2"/>
  <c r="I64" i="2"/>
  <c r="H64" i="2"/>
  <c r="G64" i="2"/>
  <c r="F64" i="2"/>
  <c r="E64" i="2"/>
  <c r="D64" i="2"/>
  <c r="O54" i="2"/>
  <c r="N54" i="2"/>
  <c r="M54" i="2"/>
  <c r="L54" i="2"/>
  <c r="K54" i="2"/>
  <c r="J54" i="2"/>
  <c r="I54" i="2"/>
  <c r="H54" i="2"/>
  <c r="G54" i="2"/>
  <c r="F54" i="2"/>
  <c r="E54" i="2"/>
  <c r="D54" i="2"/>
  <c r="N47" i="2"/>
  <c r="M47" i="2"/>
  <c r="L47" i="2"/>
  <c r="K47" i="2"/>
  <c r="J47" i="2"/>
  <c r="I47" i="2"/>
  <c r="H47" i="2"/>
  <c r="G47" i="2"/>
  <c r="F47" i="2"/>
  <c r="E47" i="2"/>
  <c r="D47" i="2"/>
  <c r="O38" i="2"/>
  <c r="N38" i="2"/>
  <c r="M38" i="2"/>
  <c r="L38" i="2"/>
  <c r="K38" i="2"/>
  <c r="J38" i="2"/>
  <c r="I38" i="2"/>
  <c r="H38" i="2"/>
  <c r="G38" i="2"/>
  <c r="F38" i="2"/>
  <c r="E38" i="2"/>
  <c r="D38" i="2"/>
  <c r="O28" i="2"/>
  <c r="N28" i="2"/>
  <c r="M28" i="2"/>
  <c r="L28" i="2"/>
  <c r="K28" i="2"/>
  <c r="J28" i="2"/>
  <c r="I28" i="2"/>
  <c r="H28" i="2"/>
  <c r="G28" i="2"/>
  <c r="F28" i="2"/>
  <c r="E28" i="2"/>
  <c r="D28" i="2"/>
  <c r="O18" i="2"/>
  <c r="N18" i="2"/>
  <c r="M18" i="2"/>
  <c r="L18" i="2"/>
  <c r="K18" i="2"/>
  <c r="J18" i="2"/>
  <c r="I18" i="2"/>
  <c r="H18" i="2"/>
  <c r="G18" i="2"/>
  <c r="F18" i="2"/>
  <c r="E18" i="2"/>
  <c r="D18" i="2"/>
  <c r="P13" i="2"/>
  <c r="P12" i="2" s="1"/>
  <c r="N12" i="2"/>
  <c r="M12" i="2"/>
  <c r="L12" i="2"/>
  <c r="K12" i="2"/>
  <c r="J12" i="2"/>
  <c r="I12" i="2"/>
  <c r="H12" i="2"/>
  <c r="G12" i="2"/>
  <c r="F12" i="2"/>
  <c r="E12" i="2"/>
  <c r="D12" i="2"/>
  <c r="B83" i="2" l="1"/>
  <c r="B80" i="2"/>
  <c r="B77" i="2"/>
  <c r="B72" i="2"/>
  <c r="B69" i="2"/>
  <c r="B64" i="2"/>
  <c r="B54" i="2"/>
  <c r="B38" i="2"/>
  <c r="B28" i="2"/>
  <c r="B18" i="2"/>
  <c r="B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C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<sst xmlns="http://schemas.openxmlformats.org/spreadsheetml/2006/main" count="112" uniqueCount="112">
  <si>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</si>
  <si>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</si>
  <si>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</si>
  <si>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</si>
  <si>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</si>
  <si>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</si>
  <si>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</si>
  <si>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</si>
  <si>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</si>
  <si>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</si>
  <si>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</si>
  <si>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</si>
  <si>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</si>
  <si>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</si>
  <si>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</si>
  <si>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</si>
  <si>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</si>
  <si>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</si>
  <si>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</si>
  <si>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</si>
  <si>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</si>
  <si>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</si>
  <si>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</si>
  <si>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</si>
  <si>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</si>
  <si>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</si>
  <si>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</si>
  <si>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</si>
  <si>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</si>
  <si>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</si>
  <si>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</si>
  <si>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</si>
  <si>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</si>
  <si>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</si>
  <si>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</si>
  <si>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</si>
  <si>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</si>
  <si>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</si>
  <si>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</si>
  <si>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</si>
  <si>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</si>
  <si>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</si>
  <si>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</si>
  <si>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</si>
  <si>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</si>
  <si>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</si>
  <si>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</si>
  <si>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</si>
  <si>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</si>
  <si>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</si>
  <si>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</si>
  <si>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</si>
  <si>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</si>
  <si>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</si>
  <si>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</si>
  <si>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</si>
  <si>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</si>
  <si>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</si>
  <si>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</si>
  <si>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</si>
  <si>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</si>
  <si>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</si>
  <si>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</si>
  <si>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</si>
  <si>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</si>
  <si>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</si>
  <si>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</si>
  <si>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</si>
  <si>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</si>
  <si>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</si>
  <si>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</si>
  <si>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</si>
  <si>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</si>
  <si>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</si>
  <si>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</si>
  <si>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</si>
  <si>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</si>
  <si>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</si>
  <si>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</si>
  <si>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</si>
  <si>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</si>
  <si>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</si>
  <si>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</si>
  <si>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</si>
  <si>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</si>
  <si>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</si>
  <si>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</si>
  <si>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</si>
  <si>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</si>
  <si>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</si>
  <si>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</si>
  <si>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</si>
  <si>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</si>
  <si>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</si>
  <si>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</si>
  <si>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</si>
  <si>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</si>
  <si>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</si>
  <si>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</si>
  <si>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</si>
  <si>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</si>
  <si>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</si>
  <si>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</si>
  <si>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</si>
  <si>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</si>
  <si>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</si>
  <si>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</si>
  <si>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</si>
  <si>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</si>
  <si>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Septiembre--2022</t>
  </si>
  <si>
    <t>Fecha de registro: del 01 de Septiembre de 2022</t>
  </si>
  <si>
    <t>Fecha de imputación: hasta el 30 de Septiembre2022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</si>
</sst>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topLeftCell="A14" zoomScale="80" zoomScaleNormal="80" workbookViewId="0">
      <pane xSplit="1" topLeftCell="G1" activePane="topRight" state="frozen"/>
      <selection pane="topRight" activeCell="L28" sqref="L28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0.2851562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5" t="s">
        <v>94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1" customHeight="1" x14ac:dyDescent="0.25">
      <c r="A4" s="27" t="s">
        <v>95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.75" x14ac:dyDescent="0.25">
      <c r="A5" s="32" t="s">
        <v>109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5.75" customHeight="1" x14ac:dyDescent="0.25">
      <c r="A6" s="34" t="s">
        <v>91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.75" customHeight="1" x14ac:dyDescent="0.25">
      <c r="A7" s="35" t="s">
        <v>76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9" spans="1:16" ht="25.5" customHeight="1" x14ac:dyDescent="0.25">
      <c r="A9" s="29" t="s">
        <v>66</v>
      </c>
      <c r="B9" s="30" t="s">
        <v>93</v>
      </c>
      <c r="C9" s="30" t="s">
        <v>92</v>
      </c>
      <c r="D9" s="36" t="s">
        <v>90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</row>
    <row r="10" spans="1:16" x14ac:dyDescent="0.25">
      <c r="A10" s="29"/>
      <c r="B10" s="31"/>
      <c r="C10" s="31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83283854</v>
      </c>
      <c r="C12" s="15">
        <f>SUM(C13:C17)</f>
        <v>83744318.879999995</v>
      </c>
      <c r="D12" s="15">
        <f t="shared" ref="D12:I12" si="0">SUM(D13:D17)</f>
        <v>5602850.2599999998</v>
      </c>
      <c r="E12" s="15">
        <f t="shared" si="0"/>
        <v>6003143.8900000006</v>
      </c>
      <c r="F12" s="15">
        <f t="shared" si="0"/>
        <v>6468589.5899999999</v>
      </c>
      <c r="G12" s="15">
        <f t="shared" si="0"/>
        <v>5315466.7799999993</v>
      </c>
      <c r="H12" s="15">
        <f t="shared" si="0"/>
        <v>8629460.0299999993</v>
      </c>
      <c r="I12" s="15">
        <f t="shared" si="0"/>
        <v>8118812.4199999999</v>
      </c>
      <c r="J12" s="15">
        <f>SUM(J13:J17)</f>
        <v>5547164.5899999999</v>
      </c>
      <c r="K12" s="15">
        <f t="shared" ref="K12:P12" si="1">SUM(K13:K17)</f>
        <v>6071366.3300000001</v>
      </c>
      <c r="L12" s="15">
        <f t="shared" si="1"/>
        <v>5652633.4900000002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57409487.379999995</v>
      </c>
    </row>
    <row r="13" spans="1:16" x14ac:dyDescent="0.25">
      <c r="A13" s="1" t="s">
        <v>2</v>
      </c>
      <c r="B13" s="14">
        <v>65862383</v>
      </c>
      <c r="C13" s="14">
        <v>67658588.879999995</v>
      </c>
      <c r="D13" s="14">
        <v>4702115.26</v>
      </c>
      <c r="E13" s="14">
        <v>5058504.41</v>
      </c>
      <c r="F13" s="14">
        <v>4741440.26</v>
      </c>
      <c r="G13" s="14">
        <v>4453540.26</v>
      </c>
      <c r="H13" s="14">
        <v>4946602.5199999996</v>
      </c>
      <c r="I13" s="14">
        <v>6571750.21</v>
      </c>
      <c r="J13" s="14">
        <v>4654490.26</v>
      </c>
      <c r="K13" s="14">
        <v>5139048.22</v>
      </c>
      <c r="L13" s="14">
        <v>4745990.26</v>
      </c>
      <c r="M13" s="14">
        <v>0</v>
      </c>
      <c r="N13" s="14">
        <v>0</v>
      </c>
      <c r="O13" s="14">
        <v>0</v>
      </c>
      <c r="P13" s="14">
        <f>SUM(D13:O13)</f>
        <v>45013481.659999996</v>
      </c>
    </row>
    <row r="14" spans="1:16" x14ac:dyDescent="0.25">
      <c r="A14" s="1" t="s">
        <v>3</v>
      </c>
      <c r="B14" s="14">
        <v>8366991</v>
      </c>
      <c r="C14" s="14">
        <v>6664307</v>
      </c>
      <c r="D14" s="14">
        <v>193500</v>
      </c>
      <c r="E14" s="14">
        <v>211100</v>
      </c>
      <c r="F14" s="14">
        <v>1014000</v>
      </c>
      <c r="G14" s="14">
        <v>193500</v>
      </c>
      <c r="H14" s="14">
        <v>3034687.49</v>
      </c>
      <c r="I14" s="14">
        <v>838075</v>
      </c>
      <c r="J14" s="14">
        <v>193500</v>
      </c>
      <c r="K14" s="14">
        <v>193500</v>
      </c>
      <c r="L14" s="14">
        <v>193500</v>
      </c>
      <c r="M14" s="14">
        <v>0</v>
      </c>
      <c r="N14" s="14">
        <v>0</v>
      </c>
      <c r="O14" s="14">
        <v>0</v>
      </c>
      <c r="P14" s="14">
        <f t="shared" ref="P14:P75" si="2">SUM(D14:O14)</f>
        <v>6065362.4900000002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2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2"/>
        <v>0</v>
      </c>
    </row>
    <row r="17" spans="1:16" x14ac:dyDescent="0.25">
      <c r="A17" s="1" t="s">
        <v>6</v>
      </c>
      <c r="B17" s="14">
        <v>9054480</v>
      </c>
      <c r="C17" s="14">
        <v>9421423</v>
      </c>
      <c r="D17" s="14">
        <v>707235</v>
      </c>
      <c r="E17" s="14">
        <v>733539.48</v>
      </c>
      <c r="F17" s="14">
        <v>713149.33</v>
      </c>
      <c r="G17" s="14">
        <v>668426.52</v>
      </c>
      <c r="H17" s="14">
        <v>648170.02</v>
      </c>
      <c r="I17" s="14">
        <v>708987.21</v>
      </c>
      <c r="J17" s="14">
        <v>699174.33</v>
      </c>
      <c r="K17" s="14">
        <v>738818.11</v>
      </c>
      <c r="L17" s="14">
        <v>713143.23</v>
      </c>
      <c r="M17" s="14">
        <v>0</v>
      </c>
      <c r="N17" s="14">
        <v>0</v>
      </c>
      <c r="O17" s="14">
        <v>0</v>
      </c>
      <c r="P17" s="14">
        <f t="shared" si="2"/>
        <v>6330643.2300000004</v>
      </c>
    </row>
    <row r="18" spans="1:16" x14ac:dyDescent="0.25">
      <c r="A18" s="5" t="s">
        <v>7</v>
      </c>
      <c r="B18" s="15">
        <f>SUM(B19:B27)</f>
        <v>57119308</v>
      </c>
      <c r="C18" s="15">
        <f>SUM(C19:C27)</f>
        <v>109288260.84999999</v>
      </c>
      <c r="D18" s="15">
        <f t="shared" ref="D18:P18" si="3">SUM(D19:D27)</f>
        <v>208699.32</v>
      </c>
      <c r="E18" s="15">
        <f t="shared" si="3"/>
        <v>605358.36</v>
      </c>
      <c r="F18" s="15">
        <f t="shared" si="3"/>
        <v>628306.85000000009</v>
      </c>
      <c r="G18" s="15">
        <f t="shared" si="3"/>
        <v>811263.9</v>
      </c>
      <c r="H18" s="15">
        <f t="shared" si="3"/>
        <v>1696194.5799999998</v>
      </c>
      <c r="I18" s="15">
        <f t="shared" si="3"/>
        <v>1316176.74</v>
      </c>
      <c r="J18" s="15">
        <f t="shared" si="3"/>
        <v>1666551.6</v>
      </c>
      <c r="K18" s="15">
        <f t="shared" si="3"/>
        <v>1629111.33</v>
      </c>
      <c r="L18" s="15">
        <f t="shared" si="3"/>
        <v>356611.64</v>
      </c>
      <c r="M18" s="15">
        <f t="shared" si="3"/>
        <v>0</v>
      </c>
      <c r="N18" s="15">
        <f t="shared" si="3"/>
        <v>0</v>
      </c>
      <c r="O18" s="15">
        <f t="shared" si="3"/>
        <v>0</v>
      </c>
      <c r="P18" s="15">
        <f t="shared" si="3"/>
        <v>8918274.3200000022</v>
      </c>
    </row>
    <row r="19" spans="1:16" x14ac:dyDescent="0.25">
      <c r="A19" s="1" t="s">
        <v>8</v>
      </c>
      <c r="B19" s="14">
        <v>3211940</v>
      </c>
      <c r="C19" s="14">
        <v>3308940</v>
      </c>
      <c r="D19" s="14">
        <v>208699.32</v>
      </c>
      <c r="E19" s="14">
        <v>209368.51</v>
      </c>
      <c r="F19" s="14">
        <v>233327.97</v>
      </c>
      <c r="G19" s="14">
        <v>234002.36</v>
      </c>
      <c r="H19" s="14">
        <v>239192.86</v>
      </c>
      <c r="I19" s="14">
        <v>250680.02</v>
      </c>
      <c r="J19" s="14">
        <v>138920.98000000001</v>
      </c>
      <c r="K19" s="14">
        <v>244774.19</v>
      </c>
      <c r="L19" s="14">
        <v>110790.21</v>
      </c>
      <c r="M19" s="14">
        <v>0</v>
      </c>
      <c r="N19" s="14">
        <v>0</v>
      </c>
      <c r="O19" s="14">
        <v>0</v>
      </c>
      <c r="P19" s="14">
        <f>SUM(D19:O19)</f>
        <v>1869756.42</v>
      </c>
    </row>
    <row r="20" spans="1:16" x14ac:dyDescent="0.25">
      <c r="A20" s="1" t="s">
        <v>9</v>
      </c>
      <c r="B20" s="14">
        <v>12716927</v>
      </c>
      <c r="C20" s="14">
        <v>15527550</v>
      </c>
      <c r="D20" s="14">
        <v>0</v>
      </c>
      <c r="E20" s="14">
        <v>0</v>
      </c>
      <c r="F20" s="14">
        <v>38668.6</v>
      </c>
      <c r="G20" s="14">
        <v>23807.63</v>
      </c>
      <c r="H20" s="14">
        <v>0</v>
      </c>
      <c r="I20" s="14">
        <v>5619.33</v>
      </c>
      <c r="J20" s="14">
        <v>485407.67</v>
      </c>
      <c r="K20" s="14">
        <v>238143.23</v>
      </c>
      <c r="L20" s="14">
        <v>0</v>
      </c>
      <c r="M20" s="14">
        <v>0</v>
      </c>
      <c r="N20" s="14">
        <v>0</v>
      </c>
      <c r="O20" s="14">
        <v>0</v>
      </c>
      <c r="P20" s="14">
        <f t="shared" si="2"/>
        <v>791646.46</v>
      </c>
    </row>
    <row r="21" spans="1:16" x14ac:dyDescent="0.25">
      <c r="A21" s="1" t="s">
        <v>10</v>
      </c>
      <c r="B21" s="14">
        <v>1253012</v>
      </c>
      <c r="C21" s="14">
        <v>3359961</v>
      </c>
      <c r="D21" s="14">
        <v>0</v>
      </c>
      <c r="E21" s="14">
        <v>0</v>
      </c>
      <c r="F21" s="14">
        <v>89050</v>
      </c>
      <c r="G21" s="14">
        <v>222400</v>
      </c>
      <c r="H21" s="14">
        <v>118750</v>
      </c>
      <c r="I21" s="14">
        <v>43000</v>
      </c>
      <c r="J21" s="14">
        <v>108288.44</v>
      </c>
      <c r="K21" s="14">
        <v>79900</v>
      </c>
      <c r="L21" s="14">
        <v>73250</v>
      </c>
      <c r="M21" s="14">
        <v>0</v>
      </c>
      <c r="N21" s="14">
        <v>0</v>
      </c>
      <c r="O21" s="14">
        <v>0</v>
      </c>
      <c r="P21" s="14">
        <f t="shared" si="2"/>
        <v>734638.44</v>
      </c>
    </row>
    <row r="22" spans="1:16" x14ac:dyDescent="0.25">
      <c r="A22" s="1" t="s">
        <v>11</v>
      </c>
      <c r="B22" s="14">
        <v>60000</v>
      </c>
      <c r="C22" s="14">
        <v>1453000</v>
      </c>
      <c r="D22" s="14">
        <v>0</v>
      </c>
      <c r="E22" s="14">
        <v>0</v>
      </c>
      <c r="F22" s="14">
        <v>0</v>
      </c>
      <c r="G22" s="14">
        <v>1840</v>
      </c>
      <c r="H22" s="14">
        <v>20000</v>
      </c>
      <c r="I22" s="14">
        <v>0</v>
      </c>
      <c r="J22" s="14">
        <v>12256.19</v>
      </c>
      <c r="K22" s="14">
        <v>0</v>
      </c>
      <c r="L22" s="14">
        <v>17995.759999999998</v>
      </c>
      <c r="M22" s="14">
        <v>0</v>
      </c>
      <c r="N22" s="14">
        <v>0</v>
      </c>
      <c r="O22" s="14">
        <v>0</v>
      </c>
      <c r="P22" s="14">
        <f t="shared" si="2"/>
        <v>52091.95</v>
      </c>
    </row>
    <row r="23" spans="1:16" x14ac:dyDescent="0.25">
      <c r="A23" s="1" t="s">
        <v>12</v>
      </c>
      <c r="B23" s="14">
        <v>1238073</v>
      </c>
      <c r="C23" s="14">
        <v>7908439</v>
      </c>
      <c r="D23" s="14">
        <v>0</v>
      </c>
      <c r="E23" s="14">
        <v>223489.87</v>
      </c>
      <c r="F23" s="14">
        <v>62909.27</v>
      </c>
      <c r="G23" s="14">
        <v>21620.080000000002</v>
      </c>
      <c r="H23" s="14">
        <v>687861.96</v>
      </c>
      <c r="I23" s="14">
        <v>-39021.11</v>
      </c>
      <c r="J23" s="14">
        <v>145338.94</v>
      </c>
      <c r="K23" s="14">
        <v>76242.28</v>
      </c>
      <c r="L23" s="14">
        <v>32734.52</v>
      </c>
      <c r="M23" s="14">
        <v>0</v>
      </c>
      <c r="N23" s="14">
        <v>0</v>
      </c>
      <c r="O23" s="14">
        <v>0</v>
      </c>
      <c r="P23" s="14">
        <f t="shared" si="2"/>
        <v>1211175.81</v>
      </c>
    </row>
    <row r="24" spans="1:16" x14ac:dyDescent="0.25">
      <c r="A24" s="1" t="s">
        <v>13</v>
      </c>
      <c r="B24" s="14">
        <v>747000</v>
      </c>
      <c r="C24" s="14">
        <v>829400</v>
      </c>
      <c r="D24" s="14">
        <v>0</v>
      </c>
      <c r="E24" s="14">
        <v>0</v>
      </c>
      <c r="F24" s="14">
        <v>17400</v>
      </c>
      <c r="G24" s="14">
        <v>0</v>
      </c>
      <c r="H24" s="14">
        <v>243287.19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2"/>
        <v>260687.19</v>
      </c>
    </row>
    <row r="25" spans="1:16" x14ac:dyDescent="0.25">
      <c r="A25" s="1" t="s">
        <v>14</v>
      </c>
      <c r="B25" s="14">
        <v>12725356</v>
      </c>
      <c r="C25" s="14">
        <v>10145980.960000001</v>
      </c>
      <c r="D25" s="14">
        <v>0</v>
      </c>
      <c r="E25" s="14">
        <v>0</v>
      </c>
      <c r="F25" s="14">
        <v>0</v>
      </c>
      <c r="G25" s="14">
        <v>4403.84</v>
      </c>
      <c r="H25" s="14">
        <v>135137.47</v>
      </c>
      <c r="I25" s="14">
        <v>255717.95</v>
      </c>
      <c r="J25" s="14">
        <v>49187.15</v>
      </c>
      <c r="K25" s="14">
        <v>109915.29</v>
      </c>
      <c r="L25" s="14">
        <v>131423.9</v>
      </c>
      <c r="M25" s="14">
        <v>0</v>
      </c>
      <c r="N25" s="14">
        <v>0</v>
      </c>
      <c r="O25" s="14">
        <v>0</v>
      </c>
      <c r="P25" s="14">
        <f t="shared" si="2"/>
        <v>685785.60000000009</v>
      </c>
    </row>
    <row r="26" spans="1:16" x14ac:dyDescent="0.25">
      <c r="A26" s="1" t="s">
        <v>15</v>
      </c>
      <c r="B26" s="14">
        <v>23945000</v>
      </c>
      <c r="C26" s="14">
        <v>34911043.119999997</v>
      </c>
      <c r="D26" s="14">
        <v>0</v>
      </c>
      <c r="E26" s="14">
        <v>172499.98</v>
      </c>
      <c r="F26" s="14">
        <v>116929.99</v>
      </c>
      <c r="G26" s="14">
        <v>115009.49</v>
      </c>
      <c r="H26" s="14">
        <v>2360</v>
      </c>
      <c r="I26" s="14">
        <v>778067.35</v>
      </c>
      <c r="J26" s="14">
        <v>610436.23</v>
      </c>
      <c r="K26" s="14">
        <v>18054.099999999999</v>
      </c>
      <c r="L26" s="14">
        <v>2630.25</v>
      </c>
      <c r="M26" s="14">
        <v>0</v>
      </c>
      <c r="N26" s="14">
        <v>0</v>
      </c>
      <c r="O26" s="14">
        <v>0</v>
      </c>
      <c r="P26" s="14">
        <f t="shared" si="2"/>
        <v>1815987.3900000001</v>
      </c>
    </row>
    <row r="27" spans="1:16" x14ac:dyDescent="0.25">
      <c r="A27" s="1" t="s">
        <v>16</v>
      </c>
      <c r="B27" s="14">
        <v>1222000</v>
      </c>
      <c r="C27" s="14">
        <v>31843946.77</v>
      </c>
      <c r="D27" s="14">
        <v>0</v>
      </c>
      <c r="E27" s="14">
        <v>0</v>
      </c>
      <c r="F27" s="14">
        <v>70021.02</v>
      </c>
      <c r="G27" s="14">
        <v>188180.5</v>
      </c>
      <c r="H27" s="14">
        <v>249605.1</v>
      </c>
      <c r="I27" s="14">
        <v>22113.200000000001</v>
      </c>
      <c r="J27" s="14">
        <v>116716</v>
      </c>
      <c r="K27" s="14">
        <v>862082.24</v>
      </c>
      <c r="L27" s="14">
        <v>-12213</v>
      </c>
      <c r="M27" s="14">
        <v>0</v>
      </c>
      <c r="N27" s="14">
        <v>0</v>
      </c>
      <c r="O27" s="14">
        <v>0</v>
      </c>
      <c r="P27" s="14">
        <f t="shared" si="2"/>
        <v>1496505.06</v>
      </c>
    </row>
    <row r="28" spans="1:16" x14ac:dyDescent="0.25">
      <c r="A28" s="5" t="s">
        <v>17</v>
      </c>
      <c r="B28" s="15">
        <f>SUM(B29:B37)</f>
        <v>11267047</v>
      </c>
      <c r="C28" s="15">
        <f>SUM(C29:C37)</f>
        <v>20934425.039999999</v>
      </c>
      <c r="D28" s="15">
        <f t="shared" ref="D28:P28" si="4">SUM(D29:D37)</f>
        <v>0</v>
      </c>
      <c r="E28" s="15">
        <f t="shared" si="4"/>
        <v>81943.01999999999</v>
      </c>
      <c r="F28" s="15">
        <f t="shared" si="4"/>
        <v>0</v>
      </c>
      <c r="G28" s="15">
        <f t="shared" si="4"/>
        <v>1449714.28</v>
      </c>
      <c r="H28" s="15">
        <f t="shared" si="4"/>
        <v>173056.21</v>
      </c>
      <c r="I28" s="15">
        <f t="shared" si="4"/>
        <v>268525.18</v>
      </c>
      <c r="J28" s="15">
        <f t="shared" si="4"/>
        <v>2457672.5699999998</v>
      </c>
      <c r="K28" s="15">
        <f t="shared" si="4"/>
        <v>12225</v>
      </c>
      <c r="L28" s="15">
        <f>SUM(L29:L37)</f>
        <v>25577.22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4468713.4800000004</v>
      </c>
    </row>
    <row r="29" spans="1:16" x14ac:dyDescent="0.25">
      <c r="A29" s="1" t="s">
        <v>18</v>
      </c>
      <c r="B29" s="14">
        <v>905000</v>
      </c>
      <c r="C29" s="14">
        <v>678915</v>
      </c>
      <c r="D29" s="14">
        <v>0</v>
      </c>
      <c r="E29" s="14">
        <v>17700</v>
      </c>
      <c r="F29" s="14">
        <v>0</v>
      </c>
      <c r="G29" s="14">
        <v>38145.919999999998</v>
      </c>
      <c r="H29" s="14">
        <v>7600</v>
      </c>
      <c r="I29" s="14">
        <v>139919.91</v>
      </c>
      <c r="J29" s="14">
        <v>17695.48</v>
      </c>
      <c r="K29" s="14">
        <v>12225</v>
      </c>
      <c r="L29" s="14">
        <v>10199.219999999999</v>
      </c>
      <c r="M29" s="14">
        <v>0</v>
      </c>
      <c r="N29" s="14">
        <v>0</v>
      </c>
      <c r="O29" s="14">
        <v>0</v>
      </c>
      <c r="P29" s="14">
        <f t="shared" si="2"/>
        <v>243485.53000000003</v>
      </c>
    </row>
    <row r="30" spans="1:16" x14ac:dyDescent="0.25">
      <c r="A30" s="1" t="s">
        <v>19</v>
      </c>
      <c r="B30" s="14">
        <v>15000</v>
      </c>
      <c r="C30" s="14">
        <v>152630</v>
      </c>
      <c r="D30" s="14">
        <v>0</v>
      </c>
      <c r="E30" s="14">
        <v>24854.2</v>
      </c>
      <c r="F30" s="14">
        <v>0</v>
      </c>
      <c r="G30" s="14">
        <v>2203.5</v>
      </c>
      <c r="H30" s="14">
        <v>0</v>
      </c>
      <c r="I30" s="14">
        <v>1871.99</v>
      </c>
      <c r="J30" s="14">
        <v>2124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2"/>
        <v>31053.690000000002</v>
      </c>
    </row>
    <row r="31" spans="1:16" x14ac:dyDescent="0.25">
      <c r="A31" s="1" t="s">
        <v>20</v>
      </c>
      <c r="B31" s="14">
        <v>250000</v>
      </c>
      <c r="C31" s="14">
        <v>385330</v>
      </c>
      <c r="D31" s="14">
        <v>0</v>
      </c>
      <c r="E31" s="14">
        <v>11475</v>
      </c>
      <c r="F31" s="14">
        <v>0</v>
      </c>
      <c r="G31" s="14">
        <v>0</v>
      </c>
      <c r="H31" s="14">
        <v>3629.23</v>
      </c>
      <c r="I31" s="14">
        <v>33889.599999999999</v>
      </c>
      <c r="J31" s="14">
        <v>294</v>
      </c>
      <c r="K31" s="14">
        <v>0</v>
      </c>
      <c r="L31" s="14">
        <v>120</v>
      </c>
      <c r="M31" s="14">
        <v>0</v>
      </c>
      <c r="N31" s="14">
        <v>0</v>
      </c>
      <c r="O31" s="14">
        <v>0</v>
      </c>
      <c r="P31" s="14">
        <f t="shared" si="2"/>
        <v>49407.83</v>
      </c>
    </row>
    <row r="32" spans="1:16" x14ac:dyDescent="0.25">
      <c r="A32" s="1" t="s">
        <v>21</v>
      </c>
      <c r="B32" s="14">
        <v>75000</v>
      </c>
      <c r="C32" s="14">
        <v>52720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3084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2"/>
        <v>3084</v>
      </c>
    </row>
    <row r="33" spans="1:16" x14ac:dyDescent="0.25">
      <c r="A33" s="1" t="s">
        <v>22</v>
      </c>
      <c r="B33" s="14">
        <v>25000</v>
      </c>
      <c r="C33" s="14">
        <v>232400</v>
      </c>
      <c r="D33" s="14">
        <v>0</v>
      </c>
      <c r="E33" s="14">
        <v>0</v>
      </c>
      <c r="F33" s="14">
        <v>0</v>
      </c>
      <c r="G33" s="14">
        <v>127686.98</v>
      </c>
      <c r="H33" s="14">
        <v>755.2</v>
      </c>
      <c r="I33" s="14">
        <v>0</v>
      </c>
      <c r="J33" s="14">
        <v>0</v>
      </c>
      <c r="K33" s="14">
        <v>0</v>
      </c>
      <c r="L33" s="14">
        <v>877.6</v>
      </c>
      <c r="M33" s="14">
        <v>0</v>
      </c>
      <c r="N33" s="14">
        <v>0</v>
      </c>
      <c r="O33" s="14">
        <v>0</v>
      </c>
      <c r="P33" s="14">
        <f t="shared" si="2"/>
        <v>129319.78</v>
      </c>
    </row>
    <row r="34" spans="1:16" x14ac:dyDescent="0.25">
      <c r="A34" s="1" t="s">
        <v>23</v>
      </c>
      <c r="B34" s="14">
        <v>50000</v>
      </c>
      <c r="C34" s="14">
        <v>196700</v>
      </c>
      <c r="D34" s="14">
        <v>0</v>
      </c>
      <c r="E34" s="14">
        <v>0</v>
      </c>
      <c r="F34" s="14">
        <v>0</v>
      </c>
      <c r="G34" s="14">
        <v>13749.58</v>
      </c>
      <c r="H34" s="14">
        <v>0</v>
      </c>
      <c r="I34" s="14">
        <v>2029.6</v>
      </c>
      <c r="J34" s="14">
        <v>1991</v>
      </c>
      <c r="K34" s="14">
        <v>0</v>
      </c>
      <c r="L34" s="14">
        <v>490.4</v>
      </c>
      <c r="M34" s="14">
        <v>0</v>
      </c>
      <c r="N34" s="14">
        <v>0</v>
      </c>
      <c r="O34" s="14">
        <v>0</v>
      </c>
      <c r="P34" s="14">
        <f t="shared" si="2"/>
        <v>18260.580000000002</v>
      </c>
    </row>
    <row r="35" spans="1:16" x14ac:dyDescent="0.25">
      <c r="A35" s="1" t="s">
        <v>24</v>
      </c>
      <c r="B35" s="14">
        <v>7260000</v>
      </c>
      <c r="C35" s="14">
        <v>7477040.04</v>
      </c>
      <c r="D35" s="14">
        <v>0</v>
      </c>
      <c r="E35" s="14">
        <v>0</v>
      </c>
      <c r="F35" s="14">
        <v>0</v>
      </c>
      <c r="G35" s="14">
        <v>1203869.01</v>
      </c>
      <c r="H35" s="14">
        <v>413</v>
      </c>
      <c r="I35" s="14">
        <v>12629</v>
      </c>
      <c r="J35" s="14">
        <v>2406834</v>
      </c>
      <c r="K35" s="14">
        <v>0</v>
      </c>
      <c r="L35" s="14">
        <v>5079.99</v>
      </c>
      <c r="M35" s="14">
        <v>0</v>
      </c>
      <c r="N35" s="14">
        <v>0</v>
      </c>
      <c r="O35" s="14">
        <v>0</v>
      </c>
      <c r="P35" s="14">
        <f t="shared" si="2"/>
        <v>3628825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64059.29</v>
      </c>
      <c r="H36" s="14">
        <v>0</v>
      </c>
      <c r="I36" s="14">
        <v>0</v>
      </c>
      <c r="J36" s="14">
        <v>25650.09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2"/>
        <v>89709.38</v>
      </c>
    </row>
    <row r="37" spans="1:16" x14ac:dyDescent="0.25">
      <c r="A37" s="1" t="s">
        <v>26</v>
      </c>
      <c r="B37" s="14">
        <v>2687047</v>
      </c>
      <c r="C37" s="14">
        <v>11758690</v>
      </c>
      <c r="D37" s="14">
        <v>0</v>
      </c>
      <c r="E37" s="14">
        <v>27913.82</v>
      </c>
      <c r="F37" s="14">
        <v>0</v>
      </c>
      <c r="G37" s="14">
        <v>0</v>
      </c>
      <c r="H37" s="14">
        <v>160658.78</v>
      </c>
      <c r="I37" s="14">
        <v>78185.08</v>
      </c>
      <c r="J37" s="14">
        <v>0</v>
      </c>
      <c r="K37" s="14">
        <v>0</v>
      </c>
      <c r="L37" s="14">
        <v>8810.01</v>
      </c>
      <c r="M37" s="14">
        <v>0</v>
      </c>
      <c r="N37" s="14">
        <v>0</v>
      </c>
      <c r="O37" s="14">
        <v>0</v>
      </c>
      <c r="P37" s="14">
        <f t="shared" si="2"/>
        <v>275567.69</v>
      </c>
    </row>
    <row r="38" spans="1:16" x14ac:dyDescent="0.25">
      <c r="A38" s="5" t="s">
        <v>27</v>
      </c>
      <c r="B38" s="15">
        <f>SUM(B39:B46)</f>
        <v>69356534</v>
      </c>
      <c r="C38" s="15">
        <f>SUM(C39:C46)</f>
        <v>76556534</v>
      </c>
      <c r="D38" s="15">
        <f t="shared" ref="D38:P38" si="5">SUM(D39:D46)</f>
        <v>0</v>
      </c>
      <c r="E38" s="15">
        <f t="shared" si="5"/>
        <v>10132698.66</v>
      </c>
      <c r="F38" s="15">
        <f t="shared" si="5"/>
        <v>6185934.7300000004</v>
      </c>
      <c r="G38" s="15">
        <f t="shared" si="5"/>
        <v>12613244.460000001</v>
      </c>
      <c r="H38" s="15">
        <f t="shared" si="5"/>
        <v>5389544.46</v>
      </c>
      <c r="I38" s="15">
        <f t="shared" si="5"/>
        <v>6853944.46</v>
      </c>
      <c r="J38" s="15">
        <f t="shared" si="5"/>
        <v>5833611.1299999999</v>
      </c>
      <c r="K38" s="15">
        <f t="shared" si="5"/>
        <v>5683611.1299999999</v>
      </c>
      <c r="L38" s="15">
        <f t="shared" si="5"/>
        <v>5683611.1299999999</v>
      </c>
      <c r="M38" s="15">
        <f t="shared" si="5"/>
        <v>0</v>
      </c>
      <c r="N38" s="15">
        <f t="shared" si="5"/>
        <v>0</v>
      </c>
      <c r="O38" s="15">
        <f t="shared" si="5"/>
        <v>0</v>
      </c>
      <c r="P38" s="15">
        <f t="shared" si="5"/>
        <v>58376200.160000011</v>
      </c>
    </row>
    <row r="39" spans="1:16" x14ac:dyDescent="0.25">
      <c r="A39" s="1" t="s">
        <v>28</v>
      </c>
      <c r="B39" s="14">
        <v>69356534</v>
      </c>
      <c r="C39" s="14">
        <v>76556534</v>
      </c>
      <c r="D39" s="14">
        <v>0</v>
      </c>
      <c r="E39" s="14">
        <v>10132698.66</v>
      </c>
      <c r="F39" s="14">
        <v>6185934.7300000004</v>
      </c>
      <c r="G39" s="14">
        <v>12613244.460000001</v>
      </c>
      <c r="H39" s="14">
        <v>5389544.46</v>
      </c>
      <c r="I39" s="14">
        <v>6853944.46</v>
      </c>
      <c r="J39" s="14">
        <v>5833611.1299999999</v>
      </c>
      <c r="K39" s="14">
        <v>5683611.1299999999</v>
      </c>
      <c r="L39" s="14">
        <v>5683611.1299999999</v>
      </c>
      <c r="M39" s="14">
        <v>0</v>
      </c>
      <c r="N39" s="14">
        <v>0</v>
      </c>
      <c r="O39" s="14">
        <v>0</v>
      </c>
      <c r="P39" s="14">
        <f t="shared" si="2"/>
        <v>58376200.160000011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2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2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2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2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2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2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2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6">SUM(D48:D53)</f>
        <v>0</v>
      </c>
      <c r="E47" s="15">
        <f t="shared" si="6"/>
        <v>0</v>
      </c>
      <c r="F47" s="15">
        <f t="shared" si="6"/>
        <v>0</v>
      </c>
      <c r="G47" s="15">
        <f t="shared" si="6"/>
        <v>0</v>
      </c>
      <c r="H47" s="15">
        <f t="shared" si="6"/>
        <v>0</v>
      </c>
      <c r="I47" s="15">
        <f t="shared" si="6"/>
        <v>0</v>
      </c>
      <c r="J47" s="15">
        <f t="shared" si="6"/>
        <v>0</v>
      </c>
      <c r="K47" s="15">
        <f t="shared" si="6"/>
        <v>0</v>
      </c>
      <c r="L47" s="15">
        <f t="shared" si="6"/>
        <v>0</v>
      </c>
      <c r="M47" s="15">
        <f t="shared" si="6"/>
        <v>0</v>
      </c>
      <c r="N47" s="15">
        <f t="shared" si="6"/>
        <v>0</v>
      </c>
      <c r="O47" s="15">
        <f t="shared" si="6"/>
        <v>0</v>
      </c>
      <c r="P47" s="15">
        <f t="shared" si="6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2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2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2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"/>
        <v>0</v>
      </c>
    </row>
    <row r="54" spans="1:16" x14ac:dyDescent="0.25">
      <c r="A54" s="5" t="s">
        <v>43</v>
      </c>
      <c r="B54" s="15">
        <f>SUM(B55:B63)</f>
        <v>3317000</v>
      </c>
      <c r="C54" s="15">
        <f>SUM(C55:C63)</f>
        <v>33720060.159999996</v>
      </c>
      <c r="D54" s="15">
        <f t="shared" ref="D54:P54" si="7">SUM(D55:D63)</f>
        <v>0</v>
      </c>
      <c r="E54" s="15">
        <f t="shared" si="7"/>
        <v>299335.44</v>
      </c>
      <c r="F54" s="15">
        <f t="shared" si="7"/>
        <v>0</v>
      </c>
      <c r="G54" s="15">
        <f t="shared" si="7"/>
        <v>398853.01</v>
      </c>
      <c r="H54" s="15">
        <f t="shared" si="7"/>
        <v>0</v>
      </c>
      <c r="I54" s="15">
        <f t="shared" si="7"/>
        <v>103431.72</v>
      </c>
      <c r="J54" s="15">
        <f t="shared" si="7"/>
        <v>0</v>
      </c>
      <c r="K54" s="15">
        <f t="shared" si="7"/>
        <v>152000</v>
      </c>
      <c r="L54" s="15">
        <f t="shared" si="7"/>
        <v>0</v>
      </c>
      <c r="M54" s="15">
        <f t="shared" si="7"/>
        <v>0</v>
      </c>
      <c r="N54" s="15">
        <f t="shared" si="7"/>
        <v>0</v>
      </c>
      <c r="O54" s="15">
        <f t="shared" si="7"/>
        <v>0</v>
      </c>
      <c r="P54" s="15">
        <f t="shared" si="7"/>
        <v>953620.16999999993</v>
      </c>
    </row>
    <row r="55" spans="1:16" x14ac:dyDescent="0.25">
      <c r="A55" s="1" t="s">
        <v>44</v>
      </c>
      <c r="B55" s="14">
        <v>2900000</v>
      </c>
      <c r="C55" s="14">
        <v>21277936</v>
      </c>
      <c r="D55" s="14">
        <v>0</v>
      </c>
      <c r="E55" s="14">
        <v>274004.84999999998</v>
      </c>
      <c r="F55" s="14">
        <v>0</v>
      </c>
      <c r="G55" s="14">
        <v>394353.01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2"/>
        <v>668357.86</v>
      </c>
    </row>
    <row r="56" spans="1:16" x14ac:dyDescent="0.25">
      <c r="A56" s="1" t="s">
        <v>45</v>
      </c>
      <c r="B56" s="14">
        <v>75000</v>
      </c>
      <c r="C56" s="14">
        <v>767837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"/>
        <v>0</v>
      </c>
    </row>
    <row r="57" spans="1:16" x14ac:dyDescent="0.25">
      <c r="A57" s="1" t="s">
        <v>46</v>
      </c>
      <c r="B57" s="14">
        <v>0</v>
      </c>
      <c r="C57" s="14">
        <v>4960800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2"/>
        <v>0</v>
      </c>
    </row>
    <row r="58" spans="1:16" x14ac:dyDescent="0.25">
      <c r="A58" s="1" t="s">
        <v>47</v>
      </c>
      <c r="B58" s="14">
        <v>0</v>
      </c>
      <c r="C58" s="14">
        <v>3700000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2"/>
        <v>0</v>
      </c>
    </row>
    <row r="59" spans="1:16" x14ac:dyDescent="0.25">
      <c r="A59" s="1" t="s">
        <v>48</v>
      </c>
      <c r="B59" s="14">
        <v>162000</v>
      </c>
      <c r="C59" s="14">
        <v>1623839</v>
      </c>
      <c r="D59" s="14">
        <v>0</v>
      </c>
      <c r="E59" s="14">
        <v>25330.59</v>
      </c>
      <c r="F59" s="14">
        <v>0</v>
      </c>
      <c r="G59" s="14">
        <v>4500</v>
      </c>
      <c r="H59" s="14">
        <v>0</v>
      </c>
      <c r="I59" s="14">
        <v>103431.72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2"/>
        <v>133262.31</v>
      </c>
    </row>
    <row r="60" spans="1:16" x14ac:dyDescent="0.25">
      <c r="A60" s="1" t="s">
        <v>49</v>
      </c>
      <c r="B60" s="14">
        <v>0</v>
      </c>
      <c r="C60" s="14">
        <v>141600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"/>
        <v>0</v>
      </c>
    </row>
    <row r="62" spans="1:16" x14ac:dyDescent="0.25">
      <c r="A62" s="1" t="s">
        <v>51</v>
      </c>
      <c r="B62" s="14">
        <v>180000</v>
      </c>
      <c r="C62" s="14">
        <v>1212048.1599999999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152000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"/>
        <v>152000</v>
      </c>
    </row>
    <row r="63" spans="1:16" x14ac:dyDescent="0.25">
      <c r="A63" s="1" t="s">
        <v>52</v>
      </c>
      <c r="B63" s="14">
        <v>0</v>
      </c>
      <c r="C63" s="14">
        <v>36000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8">SUM(D65:D68)</f>
        <v>0</v>
      </c>
      <c r="E64" s="15">
        <f t="shared" si="8"/>
        <v>0</v>
      </c>
      <c r="F64" s="15">
        <f t="shared" si="8"/>
        <v>0</v>
      </c>
      <c r="G64" s="15">
        <f t="shared" si="8"/>
        <v>0</v>
      </c>
      <c r="H64" s="15">
        <f t="shared" si="8"/>
        <v>0</v>
      </c>
      <c r="I64" s="15">
        <f t="shared" si="8"/>
        <v>0</v>
      </c>
      <c r="J64" s="15">
        <f t="shared" si="8"/>
        <v>0</v>
      </c>
      <c r="K64" s="15">
        <f t="shared" si="8"/>
        <v>0</v>
      </c>
      <c r="L64" s="15">
        <f t="shared" si="8"/>
        <v>0</v>
      </c>
      <c r="M64" s="15">
        <f t="shared" si="8"/>
        <v>0</v>
      </c>
      <c r="N64" s="15">
        <f t="shared" si="8"/>
        <v>0</v>
      </c>
      <c r="O64" s="15">
        <f t="shared" si="8"/>
        <v>0</v>
      </c>
      <c r="P64" s="15">
        <f t="shared" si="8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2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2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9">SUM(D70:D71)</f>
        <v>0</v>
      </c>
      <c r="E69" s="15">
        <f t="shared" si="9"/>
        <v>0</v>
      </c>
      <c r="F69" s="15">
        <f t="shared" si="9"/>
        <v>0</v>
      </c>
      <c r="G69" s="15">
        <f t="shared" si="9"/>
        <v>0</v>
      </c>
      <c r="H69" s="15">
        <f t="shared" si="9"/>
        <v>0</v>
      </c>
      <c r="I69" s="15">
        <f t="shared" si="9"/>
        <v>0</v>
      </c>
      <c r="J69" s="15">
        <f t="shared" si="9"/>
        <v>0</v>
      </c>
      <c r="K69" s="15">
        <f t="shared" si="9"/>
        <v>0</v>
      </c>
      <c r="L69" s="15">
        <f t="shared" si="9"/>
        <v>0</v>
      </c>
      <c r="M69" s="15">
        <f t="shared" si="9"/>
        <v>0</v>
      </c>
      <c r="N69" s="15">
        <f t="shared" si="9"/>
        <v>0</v>
      </c>
      <c r="O69" s="15">
        <f t="shared" si="9"/>
        <v>0</v>
      </c>
      <c r="P69" s="15">
        <f t="shared" si="9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2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2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0">SUM(D73:D75)</f>
        <v>0</v>
      </c>
      <c r="E72" s="15">
        <f t="shared" si="10"/>
        <v>0</v>
      </c>
      <c r="F72" s="15">
        <f t="shared" si="10"/>
        <v>0</v>
      </c>
      <c r="G72" s="15">
        <f t="shared" si="10"/>
        <v>0</v>
      </c>
      <c r="H72" s="15">
        <f t="shared" si="10"/>
        <v>0</v>
      </c>
      <c r="I72" s="15">
        <f t="shared" si="10"/>
        <v>0</v>
      </c>
      <c r="J72" s="15">
        <f t="shared" si="10"/>
        <v>0</v>
      </c>
      <c r="K72" s="15">
        <f t="shared" si="10"/>
        <v>0</v>
      </c>
      <c r="L72" s="15">
        <f t="shared" si="10"/>
        <v>0</v>
      </c>
      <c r="M72" s="15">
        <f t="shared" si="10"/>
        <v>0</v>
      </c>
      <c r="N72" s="15">
        <f t="shared" si="10"/>
        <v>0</v>
      </c>
      <c r="O72" s="15">
        <f t="shared" si="10"/>
        <v>0</v>
      </c>
      <c r="P72" s="15">
        <f t="shared" si="10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2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2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2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1">SUM(D78:D79)</f>
        <v>0</v>
      </c>
      <c r="E77" s="15">
        <f t="shared" si="11"/>
        <v>0</v>
      </c>
      <c r="F77" s="15">
        <f t="shared" si="11"/>
        <v>0</v>
      </c>
      <c r="G77" s="15">
        <f t="shared" si="11"/>
        <v>0</v>
      </c>
      <c r="H77" s="15">
        <f t="shared" si="11"/>
        <v>0</v>
      </c>
      <c r="I77" s="15">
        <f t="shared" si="11"/>
        <v>0</v>
      </c>
      <c r="J77" s="15">
        <f t="shared" si="11"/>
        <v>0</v>
      </c>
      <c r="K77" s="15">
        <f t="shared" si="11"/>
        <v>0</v>
      </c>
      <c r="L77" s="15">
        <f t="shared" si="11"/>
        <v>0</v>
      </c>
      <c r="M77" s="15">
        <f t="shared" si="11"/>
        <v>0</v>
      </c>
      <c r="N77" s="15">
        <f t="shared" si="11"/>
        <v>0</v>
      </c>
      <c r="O77" s="15">
        <f t="shared" si="11"/>
        <v>0</v>
      </c>
      <c r="P77" s="15">
        <f t="shared" si="11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12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3">SUM(D81:D82)</f>
        <v>0</v>
      </c>
      <c r="E80" s="15">
        <f t="shared" si="13"/>
        <v>0</v>
      </c>
      <c r="F80" s="15">
        <f t="shared" si="13"/>
        <v>0</v>
      </c>
      <c r="G80" s="15">
        <f t="shared" si="13"/>
        <v>0</v>
      </c>
      <c r="H80" s="15">
        <f t="shared" si="13"/>
        <v>0</v>
      </c>
      <c r="I80" s="15">
        <f t="shared" si="13"/>
        <v>0</v>
      </c>
      <c r="J80" s="15">
        <f t="shared" si="13"/>
        <v>0</v>
      </c>
      <c r="K80" s="15">
        <f t="shared" si="13"/>
        <v>0</v>
      </c>
      <c r="L80" s="15">
        <f t="shared" si="13"/>
        <v>0</v>
      </c>
      <c r="M80" s="15">
        <f t="shared" si="13"/>
        <v>0</v>
      </c>
      <c r="N80" s="15">
        <f t="shared" si="13"/>
        <v>0</v>
      </c>
      <c r="O80" s="15">
        <f t="shared" si="13"/>
        <v>0</v>
      </c>
      <c r="P80" s="15">
        <f t="shared" si="13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12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12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4">SUM(D84)</f>
        <v>0</v>
      </c>
      <c r="E83" s="15">
        <f t="shared" si="14"/>
        <v>0</v>
      </c>
      <c r="F83" s="15">
        <f t="shared" si="14"/>
        <v>0</v>
      </c>
      <c r="G83" s="15">
        <f t="shared" si="14"/>
        <v>0</v>
      </c>
      <c r="H83" s="15">
        <f t="shared" si="14"/>
        <v>0</v>
      </c>
      <c r="I83" s="15">
        <f t="shared" si="14"/>
        <v>0</v>
      </c>
      <c r="J83" s="15">
        <f t="shared" si="14"/>
        <v>0</v>
      </c>
      <c r="K83" s="15">
        <f t="shared" ref="K83" si="15">SUM(K84)</f>
        <v>0</v>
      </c>
      <c r="L83" s="15">
        <f t="shared" si="14"/>
        <v>0</v>
      </c>
      <c r="M83" s="15">
        <f t="shared" si="14"/>
        <v>0</v>
      </c>
      <c r="N83" s="15">
        <f t="shared" si="14"/>
        <v>0</v>
      </c>
      <c r="O83" s="15">
        <f t="shared" si="14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12"/>
        <v>0</v>
      </c>
    </row>
    <row r="85" spans="1:16" x14ac:dyDescent="0.25">
      <c r="A85" s="2" t="s">
        <v>65</v>
      </c>
      <c r="B85" s="17">
        <f>+B12+B18+B28+B38+B47+B54+B64+B69+B72+B77+B80+B83</f>
        <v>224343743</v>
      </c>
      <c r="C85" s="18">
        <f>+C12+C18+C28+C38+C47+C54+C64+C69+C72+C77+C80+C83</f>
        <v>324243598.92999995</v>
      </c>
      <c r="D85" s="17">
        <f t="shared" ref="D85:P85" si="16">+D12+D18+D28+D38+D47+D54+D64+D69+D72+D77+D80+D83</f>
        <v>5811549.5800000001</v>
      </c>
      <c r="E85" s="18">
        <f t="shared" si="16"/>
        <v>17122479.370000001</v>
      </c>
      <c r="F85" s="17">
        <f t="shared" si="16"/>
        <v>13282831.17</v>
      </c>
      <c r="G85" s="18">
        <f t="shared" si="16"/>
        <v>20588542.430000003</v>
      </c>
      <c r="H85" s="17">
        <f t="shared" si="16"/>
        <v>15888255.280000001</v>
      </c>
      <c r="I85" s="18">
        <f t="shared" si="16"/>
        <v>16660890.520000001</v>
      </c>
      <c r="J85" s="17">
        <f t="shared" si="16"/>
        <v>15504999.890000001</v>
      </c>
      <c r="K85" s="18">
        <f t="shared" si="16"/>
        <v>13548313.789999999</v>
      </c>
      <c r="L85" s="17">
        <f t="shared" si="16"/>
        <v>11718433.48</v>
      </c>
      <c r="M85" s="18">
        <f t="shared" si="16"/>
        <v>0</v>
      </c>
      <c r="N85" s="17">
        <f t="shared" si="16"/>
        <v>0</v>
      </c>
      <c r="O85" s="18">
        <f t="shared" si="16"/>
        <v>0</v>
      </c>
      <c r="P85" s="17">
        <f t="shared" si="16"/>
        <v>130126295.51000001</v>
      </c>
    </row>
    <row r="87" spans="1:16" x14ac:dyDescent="0.25">
      <c r="A87" s="8" t="s">
        <v>96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</row>
    <row r="93" spans="1:16" ht="30" x14ac:dyDescent="0.25">
      <c r="A93" s="13" t="s">
        <v>99</v>
      </c>
    </row>
    <row r="94" spans="1:16" x14ac:dyDescent="0.25">
      <c r="A94" s="13" t="s">
        <v>100</v>
      </c>
    </row>
    <row r="95" spans="1:16" x14ac:dyDescent="0.25">
      <c r="A95" s="13" t="s">
        <v>101</v>
      </c>
    </row>
    <row r="96" spans="1:16" x14ac:dyDescent="0.25">
      <c r="A96" s="13" t="s">
        <v>102</v>
      </c>
    </row>
    <row r="99" spans="1:14" ht="15.75" x14ac:dyDescent="0.25">
      <c r="A99" s="20" t="s">
        <v>103</v>
      </c>
      <c r="B99" s="20"/>
      <c r="C99" s="20"/>
      <c r="D99" s="21"/>
      <c r="E99" s="19"/>
      <c r="F99" s="20"/>
      <c r="G99" s="20"/>
      <c r="H99" s="20"/>
      <c r="I99" s="20"/>
      <c r="J99" s="23" t="s">
        <v>104</v>
      </c>
      <c r="K99" s="23"/>
      <c r="L99" s="23"/>
      <c r="M99" s="23"/>
      <c r="N99" s="23"/>
    </row>
    <row r="100" spans="1:14" ht="15.75" x14ac:dyDescent="0.25">
      <c r="A100" s="20"/>
      <c r="B100" s="20"/>
      <c r="C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C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C102" s="20"/>
      <c r="D102" s="21"/>
      <c r="E102" s="19"/>
      <c r="F102" s="20"/>
      <c r="G102" s="20"/>
      <c r="H102" s="20"/>
      <c r="I102" s="20"/>
      <c r="J102" s="24" t="s">
        <v>106</v>
      </c>
      <c r="K102" s="24"/>
      <c r="L102" s="24"/>
      <c r="M102" s="24"/>
      <c r="N102" s="24"/>
    </row>
    <row r="103" spans="1:14" ht="15.75" x14ac:dyDescent="0.25">
      <c r="A103" s="20" t="s">
        <v>107</v>
      </c>
      <c r="B103" s="20"/>
      <c r="C103" s="20"/>
      <c r="D103" s="21"/>
      <c r="E103" s="19"/>
      <c r="F103" s="20"/>
      <c r="G103" s="20"/>
      <c r="H103" s="20"/>
      <c r="I103" s="20"/>
      <c r="J103" s="23" t="s">
        <v>108</v>
      </c>
      <c r="K103" s="23"/>
      <c r="L103" s="23"/>
      <c r="M103" s="23"/>
      <c r="N103" s="23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2022-01-11T04:49:50Z</cp:lastPrinted>
  <dcterms:created xsi:type="dcterms:W3CDTF">2021-07-29T18:58:50Z</dcterms:created>
  <dcterms:modified xsi:type="dcterms:W3CDTF">2022-10-03T15:10:16Z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