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4.xml" ContentType="application/vnd.openxmlformats-officedocument.drawing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jose.jaquez\Desktop\Nueva carpeta\junio 2023\"/>
    </mc:Choice>
  </mc:AlternateContent>
  <xr:revisionPtr revIDLastSave="0" documentId="13_ncr:1_{309A19B5-95E1-489F-AB28-EE5EF71364C9}" xr6:coauthVersionLast="47" xr6:coauthVersionMax="47" xr10:uidLastSave="{00000000-0000-0000-0000-000000000000}"/>
  <bookViews>
    <workbookView xWindow="-120" yWindow="-120" windowWidth="21840" windowHeight="13140" tabRatio="603" firstSheet="8" activeTab="8" xr2:uid="{00000000-000D-0000-FFFF-FFFF00000000}"/>
  </bookViews>
  <sheets>
    <sheet name="INVENT JUNIO 21" sheetId="2" state="hidden" r:id="rId1"/>
    <sheet name="ENRADA JULIO" sheetId="8" state="hidden" r:id="rId2"/>
    <sheet name="SALIDA JULIO 21" sheetId="3" state="hidden" r:id="rId3"/>
    <sheet name="INVENTARIO JULIO 21" sheetId="4" state="hidden" r:id="rId4"/>
    <sheet name="ENTRADA AGOSTO" sheetId="9" state="hidden" r:id="rId5"/>
    <sheet name="SALIDA AGOSTO" sheetId="10" state="hidden" r:id="rId6"/>
    <sheet name="INVENTARIO AGOSTO " sheetId="5" state="hidden" r:id="rId7"/>
    <sheet name="Hoja2" sheetId="15" state="hidden" r:id="rId8"/>
    <sheet name="Inventario Junio-2023" sheetId="22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5" i="22" l="1"/>
  <c r="H8" i="22"/>
  <c r="H9" i="22"/>
  <c r="H10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28" i="22"/>
  <c r="H29" i="22"/>
  <c r="H30" i="22"/>
  <c r="H31" i="22"/>
  <c r="H32" i="22"/>
  <c r="H33" i="22"/>
  <c r="H34" i="22"/>
  <c r="H35" i="22"/>
  <c r="H36" i="22"/>
  <c r="H37" i="22"/>
  <c r="H38" i="22"/>
  <c r="H39" i="22"/>
  <c r="H40" i="22"/>
  <c r="H41" i="22"/>
  <c r="H42" i="22"/>
  <c r="H43" i="22"/>
  <c r="H44" i="22"/>
  <c r="H45" i="22"/>
  <c r="H46" i="22"/>
  <c r="H47" i="22"/>
  <c r="H48" i="22"/>
  <c r="H49" i="22"/>
  <c r="H50" i="22"/>
  <c r="H51" i="22"/>
  <c r="H52" i="22"/>
  <c r="H53" i="22"/>
  <c r="H54" i="22"/>
  <c r="H55" i="22"/>
  <c r="H56" i="22"/>
  <c r="H57" i="22"/>
  <c r="H58" i="22"/>
  <c r="H59" i="22"/>
  <c r="H60" i="22"/>
  <c r="H61" i="22"/>
  <c r="H62" i="22"/>
  <c r="H63" i="22"/>
  <c r="H64" i="22"/>
  <c r="H65" i="22"/>
  <c r="H66" i="22"/>
  <c r="H67" i="22"/>
  <c r="H68" i="22"/>
  <c r="H69" i="22"/>
  <c r="H70" i="22"/>
  <c r="H71" i="22"/>
  <c r="H72" i="22"/>
  <c r="H73" i="22"/>
  <c r="H74" i="22"/>
  <c r="H75" i="22"/>
  <c r="H76" i="22"/>
  <c r="H77" i="22"/>
  <c r="H78" i="22"/>
  <c r="H79" i="22"/>
  <c r="H80" i="22"/>
  <c r="H81" i="22"/>
  <c r="H82" i="22"/>
  <c r="H83" i="22"/>
  <c r="H84" i="22"/>
  <c r="H85" i="22"/>
  <c r="H86" i="22"/>
  <c r="H87" i="22"/>
  <c r="H88" i="22"/>
  <c r="H89" i="22"/>
  <c r="H90" i="22"/>
  <c r="H91" i="22"/>
  <c r="H92" i="22"/>
  <c r="H93" i="22"/>
  <c r="H94" i="22"/>
  <c r="H95" i="22"/>
  <c r="H96" i="22"/>
  <c r="H97" i="22"/>
  <c r="H98" i="22"/>
  <c r="H99" i="22"/>
  <c r="H100" i="22"/>
  <c r="H101" i="22"/>
  <c r="H102" i="22"/>
  <c r="H103" i="22"/>
  <c r="H104" i="22"/>
  <c r="H105" i="22"/>
  <c r="H106" i="22"/>
  <c r="H107" i="22"/>
  <c r="H108" i="22"/>
  <c r="H109" i="22"/>
  <c r="H110" i="22"/>
  <c r="H111" i="22"/>
  <c r="H112" i="22"/>
  <c r="H113" i="22"/>
  <c r="H114" i="22"/>
  <c r="H115" i="22"/>
  <c r="H116" i="22"/>
  <c r="H117" i="22"/>
  <c r="H118" i="22"/>
  <c r="H119" i="22"/>
  <c r="H120" i="22"/>
  <c r="H121" i="22"/>
  <c r="H122" i="22"/>
  <c r="H123" i="22"/>
  <c r="H124" i="22"/>
  <c r="H125" i="22"/>
  <c r="H126" i="22"/>
  <c r="H127" i="22"/>
  <c r="H128" i="22"/>
  <c r="H129" i="22"/>
  <c r="H130" i="22"/>
  <c r="H131" i="22"/>
  <c r="H132" i="22"/>
  <c r="H133" i="22"/>
  <c r="H134" i="22"/>
  <c r="H135" i="22"/>
  <c r="H136" i="22"/>
  <c r="H137" i="22"/>
  <c r="H138" i="22"/>
  <c r="H139" i="22"/>
  <c r="H140" i="22"/>
  <c r="H141" i="22"/>
  <c r="H142" i="22"/>
  <c r="H143" i="22"/>
  <c r="H144" i="22"/>
  <c r="H145" i="22"/>
  <c r="H146" i="22"/>
  <c r="H147" i="22"/>
  <c r="H148" i="22"/>
  <c r="H149" i="22"/>
  <c r="H150" i="22"/>
  <c r="H151" i="22"/>
  <c r="H152" i="22"/>
  <c r="H153" i="22"/>
  <c r="H154" i="22"/>
  <c r="H155" i="22"/>
  <c r="H156" i="22"/>
  <c r="H157" i="22"/>
  <c r="H158" i="22"/>
  <c r="H159" i="22"/>
  <c r="H160" i="22"/>
  <c r="H161" i="22"/>
  <c r="H162" i="22"/>
  <c r="H163" i="22"/>
  <c r="H164" i="22"/>
  <c r="H165" i="22"/>
  <c r="H166" i="22"/>
  <c r="H167" i="22"/>
  <c r="H168" i="22"/>
  <c r="H169" i="22"/>
  <c r="H170" i="22"/>
  <c r="H171" i="22"/>
  <c r="H172" i="22"/>
  <c r="H173" i="22"/>
  <c r="H174" i="22"/>
  <c r="H175" i="22"/>
  <c r="H176" i="22"/>
  <c r="H177" i="22"/>
  <c r="H178" i="22"/>
  <c r="H179" i="22"/>
  <c r="H180" i="22"/>
  <c r="H181" i="22"/>
  <c r="H182" i="22"/>
  <c r="H183" i="22"/>
  <c r="H184" i="22"/>
  <c r="H185" i="22"/>
  <c r="H186" i="22"/>
  <c r="H187" i="22"/>
  <c r="H188" i="22"/>
  <c r="H189" i="22"/>
  <c r="H190" i="22"/>
  <c r="H191" i="22"/>
  <c r="H192" i="22"/>
  <c r="H193" i="22"/>
  <c r="H194" i="22"/>
  <c r="G160" i="10" l="1"/>
  <c r="G121" i="10"/>
  <c r="G120" i="10"/>
  <c r="G62" i="10"/>
  <c r="G61" i="10"/>
  <c r="G14" i="10"/>
  <c r="H22" i="9"/>
  <c r="G164" i="3" l="1"/>
  <c r="G159" i="3"/>
  <c r="G146" i="3"/>
  <c r="G142" i="3"/>
  <c r="G97" i="3"/>
  <c r="G78" i="3"/>
  <c r="G73" i="3"/>
  <c r="G58" i="3"/>
  <c r="G47" i="3"/>
  <c r="G20" i="3"/>
  <c r="G15" i="3"/>
  <c r="G10" i="3"/>
  <c r="H47" i="8"/>
  <c r="H42" i="8"/>
  <c r="G40" i="8"/>
  <c r="H40" i="8" s="1"/>
  <c r="H38" i="8"/>
  <c r="H23" i="8"/>
  <c r="H10" i="8"/>
  <c r="H6" i="8"/>
  <c r="M215" i="2"/>
  <c r="M210" i="2"/>
  <c r="M203" i="2"/>
  <c r="M199" i="2"/>
  <c r="M138" i="2"/>
  <c r="M112" i="2"/>
  <c r="M109" i="2"/>
  <c r="M105" i="2"/>
  <c r="M72" i="2"/>
  <c r="M68" i="2"/>
  <c r="M64" i="2"/>
  <c r="M23" i="2"/>
  <c r="M15" i="2"/>
  <c r="G165" i="3" l="1"/>
  <c r="M217" i="2"/>
  <c r="H48" i="8"/>
</calcChain>
</file>

<file path=xl/sharedStrings.xml><?xml version="1.0" encoding="utf-8"?>
<sst xmlns="http://schemas.openxmlformats.org/spreadsheetml/2006/main" count="5658" uniqueCount="538">
  <si>
    <t xml:space="preserve">Articulos </t>
  </si>
  <si>
    <t>Unidad</t>
  </si>
  <si>
    <t>Existencia</t>
  </si>
  <si>
    <t>Agendas de teléfono</t>
  </si>
  <si>
    <t>UD</t>
  </si>
  <si>
    <t>Almohadilla para sellos</t>
  </si>
  <si>
    <t>Alcohol</t>
  </si>
  <si>
    <t>GAL</t>
  </si>
  <si>
    <t>Ambientadores de aire p/dispensador aerosol 6,20 oz.</t>
  </si>
  <si>
    <t>Ambientadores de aire 7 oz.</t>
  </si>
  <si>
    <t>Ambientadores de aire aerosol 8 oz.</t>
  </si>
  <si>
    <t xml:space="preserve">Azúcar </t>
  </si>
  <si>
    <t>PAQ</t>
  </si>
  <si>
    <t>CAJA</t>
  </si>
  <si>
    <t>Bebida energética deportiva</t>
  </si>
  <si>
    <t>Bicarbonato de sodio 4oz</t>
  </si>
  <si>
    <t>Bolsas institucional 10x13</t>
  </si>
  <si>
    <t>Bolsas institucional 9x12</t>
  </si>
  <si>
    <t>Brillo gordo</t>
  </si>
  <si>
    <t>Brillo verde de fregar</t>
  </si>
  <si>
    <t>RESMA</t>
  </si>
  <si>
    <t>Carpeta institucionales logo CONADIS</t>
  </si>
  <si>
    <t>Cartulina</t>
  </si>
  <si>
    <t>Cartucho de tinta hp 122 negro</t>
  </si>
  <si>
    <t>Cartucho de tinta hp 122 color</t>
  </si>
  <si>
    <t>Canela 125 grs</t>
  </si>
  <si>
    <t>POTE</t>
  </si>
  <si>
    <t>Cera para contar</t>
  </si>
  <si>
    <t xml:space="preserve">CD </t>
  </si>
  <si>
    <t>Cinta adhesiva pequeña p/dispensador</t>
  </si>
  <si>
    <t>Cinta adhesiva grande blancos</t>
  </si>
  <si>
    <t>Cinta adhesiva grande transparente</t>
  </si>
  <si>
    <t>Cinta p/maq de escribir brother borrador</t>
  </si>
  <si>
    <t>Cinta p/maq de escribir brother 8mm x 175.5 m</t>
  </si>
  <si>
    <t>Cinta adhesiva de doble cara</t>
  </si>
  <si>
    <t>Cinta fax</t>
  </si>
  <si>
    <t xml:space="preserve">Clip billeteros 51 mm </t>
  </si>
  <si>
    <t>Clip billeteros 41 mm</t>
  </si>
  <si>
    <t>Cubeta de pintura</t>
  </si>
  <si>
    <t>Detergente en polvo/saco 30 lb</t>
  </si>
  <si>
    <t>LB</t>
  </si>
  <si>
    <t>DVD</t>
  </si>
  <si>
    <t>Desgrasante de cocina</t>
  </si>
  <si>
    <t xml:space="preserve">Desinfectante domésticos aromatizados </t>
  </si>
  <si>
    <t>Decalin</t>
  </si>
  <si>
    <t>Dispensador de papel de baño</t>
  </si>
  <si>
    <t>Dispensador para ambientador de aire</t>
  </si>
  <si>
    <t>Dispensador de jabón anti-espuma</t>
  </si>
  <si>
    <t>Ega blanca mediana</t>
  </si>
  <si>
    <t>Escoba plástica</t>
  </si>
  <si>
    <t>Espirales de 51 mm</t>
  </si>
  <si>
    <t>Espirales de 19 mm</t>
  </si>
  <si>
    <t>Espirales de 32 mm</t>
  </si>
  <si>
    <t>Espirales de 25 mm</t>
  </si>
  <si>
    <t>Espirales de 10 mm</t>
  </si>
  <si>
    <t>Espirales de 8 mm</t>
  </si>
  <si>
    <t>Espirales de 6 mm</t>
  </si>
  <si>
    <t>Espirales de 12 mm</t>
  </si>
  <si>
    <t>Etiquetas p/sobres</t>
  </si>
  <si>
    <t>Etiquetas p/CD y DVD</t>
  </si>
  <si>
    <t>Felpas rojas</t>
  </si>
  <si>
    <t>Felpas negras</t>
  </si>
  <si>
    <t>Felpas azules</t>
  </si>
  <si>
    <t>Fichas grandes</t>
  </si>
  <si>
    <t>Foami azul</t>
  </si>
  <si>
    <t>Foami negro</t>
  </si>
  <si>
    <t xml:space="preserve">Folders clasificador </t>
  </si>
  <si>
    <t>Folders satinado con bolsillo (25/1)</t>
  </si>
  <si>
    <t>Fundas p/basura grandes p/tanq (100/1)</t>
  </si>
  <si>
    <t>Gafetes</t>
  </si>
  <si>
    <t>Cloro</t>
  </si>
  <si>
    <t>Ganchos p/folders macho y hembra 7 cm</t>
  </si>
  <si>
    <t>Gomas de borrar</t>
  </si>
  <si>
    <t>Guantes amarillo</t>
  </si>
  <si>
    <t>PAR</t>
  </si>
  <si>
    <t>Grapas grandes</t>
  </si>
  <si>
    <t>Grapas estándar</t>
  </si>
  <si>
    <t>Lápices de carbón</t>
  </si>
  <si>
    <t xml:space="preserve">Lámpara de infrontal </t>
  </si>
  <si>
    <t xml:space="preserve">Libreta rayada 5/8 pequeña </t>
  </si>
  <si>
    <t>Libreta rayada 8 1/2 x 11 grandes</t>
  </si>
  <si>
    <t>Limpiador de cristal</t>
  </si>
  <si>
    <t>Marcadores rojos</t>
  </si>
  <si>
    <t>Marcadores azules</t>
  </si>
  <si>
    <t xml:space="preserve">Marcadores verdes </t>
  </si>
  <si>
    <t>Marcadores negros</t>
  </si>
  <si>
    <t>Marcadores para pizarra</t>
  </si>
  <si>
    <t>Papel en cartulina blanco</t>
  </si>
  <si>
    <t>Papel en cartulina crema</t>
  </si>
  <si>
    <t>Papel blanco timbrado 8 1/2 x 11  (no oficial)</t>
  </si>
  <si>
    <t>Papel timbrado 8 1/2 x 11 (oficial)</t>
  </si>
  <si>
    <t>Papel p/foto con brillo</t>
  </si>
  <si>
    <t>FARDO</t>
  </si>
  <si>
    <t>Papel cebolla/tissue</t>
  </si>
  <si>
    <t xml:space="preserve">Pin espuma </t>
  </si>
  <si>
    <t>Pergaminos p/encuadernar en plástico</t>
  </si>
  <si>
    <t>Pergaminos p/encuadernar en cartón</t>
  </si>
  <si>
    <t>Perforadora de papel dos hoyos</t>
  </si>
  <si>
    <t>Perforadora de papel tres hoyos metal</t>
  </si>
  <si>
    <t>Pin CONADIS</t>
  </si>
  <si>
    <t>Pilas AAA</t>
  </si>
  <si>
    <t xml:space="preserve">Blanqueador para inodoros </t>
  </si>
  <si>
    <t>Porta clips</t>
  </si>
  <si>
    <t>Porta lápiz</t>
  </si>
  <si>
    <t xml:space="preserve">Postit 75x75 mm </t>
  </si>
  <si>
    <t xml:space="preserve">Postit 75x125 mm </t>
  </si>
  <si>
    <t>Revisteros</t>
  </si>
  <si>
    <t xml:space="preserve">Repuesto de cuchilla </t>
  </si>
  <si>
    <t>Resaltadores amarillo</t>
  </si>
  <si>
    <t>Resaltadores rosados</t>
  </si>
  <si>
    <t>Reglas</t>
  </si>
  <si>
    <t>Rollos de papel toalla para cocina</t>
  </si>
  <si>
    <t>Rollos de papel p/camilla medica 15/1</t>
  </si>
  <si>
    <t>Saca grapas</t>
  </si>
  <si>
    <t>Sacapuntas metal</t>
  </si>
  <si>
    <t>Separadores de libros /metal</t>
  </si>
  <si>
    <t>Silicona liquida</t>
  </si>
  <si>
    <t>Sobre manila timbrados 8 1/2 x 11 CONADIS</t>
  </si>
  <si>
    <t>Sobre manila timbrados 8 1/2 x 13 CONADIS</t>
  </si>
  <si>
    <t>Suapes</t>
  </si>
  <si>
    <t>Tabla con broche de presión</t>
  </si>
  <si>
    <t>Tijeras</t>
  </si>
  <si>
    <t>Toallas p/ cocina</t>
  </si>
  <si>
    <t>Tinta en rollón p/almohadilla p/sellos</t>
  </si>
  <si>
    <t>Goma de pegar en barra 40g</t>
  </si>
  <si>
    <t>Vasos desechables de 3 onza</t>
  </si>
  <si>
    <t>Vasos desechables de 7 onza</t>
  </si>
  <si>
    <t>Vasos desechables de 10 onza</t>
  </si>
  <si>
    <t>Velones aromáticos</t>
  </si>
  <si>
    <t>Vinagre 16 oz</t>
  </si>
  <si>
    <t>Vinagre blanco</t>
  </si>
  <si>
    <t>Papel tipo crespe azul</t>
  </si>
  <si>
    <t>Papel tipo crespe amarillo</t>
  </si>
  <si>
    <t>Papel tipo crespe rojo</t>
  </si>
  <si>
    <t xml:space="preserve">Removedor de manchas </t>
  </si>
  <si>
    <t>Zafacón plast. 11 lts</t>
  </si>
  <si>
    <t>YDA</t>
  </si>
  <si>
    <t>PARE</t>
  </si>
  <si>
    <t>CAJITA</t>
  </si>
  <si>
    <t>PRESIDENCIA DE LA REPUBLICA DOMINICANA</t>
  </si>
  <si>
    <t>CONSEJO NACIONAL DE DISCAPACIDAD</t>
  </si>
  <si>
    <t>Código Institucional</t>
  </si>
  <si>
    <t xml:space="preserve">Valor </t>
  </si>
  <si>
    <t>Periódo de adquisición</t>
  </si>
  <si>
    <t>Periódo de Registro</t>
  </si>
  <si>
    <t>Cinta adhesiva enmascarada</t>
  </si>
  <si>
    <t xml:space="preserve">Platos higiénicos (200/1) con tapa y división </t>
  </si>
  <si>
    <t>Clip grandes 4.5 cm</t>
  </si>
  <si>
    <t>Clip pequeños 2.45 cm</t>
  </si>
  <si>
    <t>Papel paleógrafo 77 x 110 cm o 91 cm x 30 mt</t>
  </si>
  <si>
    <t>Código Bienes Nacionales</t>
  </si>
  <si>
    <t>No aplica</t>
  </si>
  <si>
    <t>Platos higiénicos llano no. 9</t>
  </si>
  <si>
    <t>Platos higiénicos llano no. 6</t>
  </si>
  <si>
    <t xml:space="preserve">Cajas de cartón para archivar </t>
  </si>
  <si>
    <t>Grapadoras 20 diámetro de metal</t>
  </si>
  <si>
    <t>Rollo de cintas para sumadora 57 mm</t>
  </si>
  <si>
    <t>Preparado Por:</t>
  </si>
  <si>
    <t>Revisado por:</t>
  </si>
  <si>
    <t>Emma Paola Rodriguez Navarro</t>
  </si>
  <si>
    <t>Licda. Lissette Virginia Batista Padilla</t>
  </si>
  <si>
    <t>Encargada Sección de Almacén y Suministro</t>
  </si>
  <si>
    <t>Encargada Administrativa</t>
  </si>
  <si>
    <t>Cinta decorativa azul</t>
  </si>
  <si>
    <t>Agarra caldero</t>
  </si>
  <si>
    <t xml:space="preserve">Guantes reforzados negros </t>
  </si>
  <si>
    <t>Atomizador 32oz</t>
  </si>
  <si>
    <t>Cepillo plástico para pared</t>
  </si>
  <si>
    <t xml:space="preserve">Escobilla para limpiar inodoro </t>
  </si>
  <si>
    <t xml:space="preserve">Recogedores de basura </t>
  </si>
  <si>
    <t xml:space="preserve">Papel crespe varios colores </t>
  </si>
  <si>
    <t>Velitas de cumpleaños</t>
  </si>
  <si>
    <t>Cinta adhesiva gris de 2"</t>
  </si>
  <si>
    <t>Chocolate (10/1)</t>
  </si>
  <si>
    <t xml:space="preserve">Rellenado de botellones de agua </t>
  </si>
  <si>
    <t>Cinta de maquina sumadora 1750</t>
  </si>
  <si>
    <t>Guantes industriales de tela</t>
  </si>
  <si>
    <t xml:space="preserve">Tanque de 55 gal con rueditas </t>
  </si>
  <si>
    <t>Tenedores desechables 25/1</t>
  </si>
  <si>
    <t>Vasos foam de 10 oz de 25/1</t>
  </si>
  <si>
    <t>Grapadora industrial para 100 hojas</t>
  </si>
  <si>
    <t>Sal de mesa 10 lb</t>
  </si>
  <si>
    <t>Clip billeteros 25 mm</t>
  </si>
  <si>
    <t xml:space="preserve">Post it banderitas 5/1 </t>
  </si>
  <si>
    <t>Fósforo</t>
  </si>
  <si>
    <t>Caratula de CD vacías</t>
  </si>
  <si>
    <t xml:space="preserve">Post it notas adhesivas de colores </t>
  </si>
  <si>
    <t>Chinchetas 100/1</t>
  </si>
  <si>
    <t>Hojas protectoras transparentes p/archivar 100/1</t>
  </si>
  <si>
    <t xml:space="preserve">Uhu en barra </t>
  </si>
  <si>
    <t>Resaltador naranja</t>
  </si>
  <si>
    <t>Resaltador verde</t>
  </si>
  <si>
    <t xml:space="preserve">Borrador de pizarra </t>
  </si>
  <si>
    <t>Fundas p/basura 17x22. (100/1)</t>
  </si>
  <si>
    <t>Guantes látex quirurgico 100/1</t>
  </si>
  <si>
    <t xml:space="preserve">Resaltadores azul </t>
  </si>
  <si>
    <t xml:space="preserve">Código Cuenta Presupuesto
</t>
  </si>
  <si>
    <t>2.3.9.5.01</t>
  </si>
  <si>
    <t>2.3.9.2.01</t>
  </si>
  <si>
    <t>2.3.7.2.03</t>
  </si>
  <si>
    <t>2.3.9.9.01</t>
  </si>
  <si>
    <t>2.3.9.1.01</t>
  </si>
  <si>
    <t>2.3.1.1.01</t>
  </si>
  <si>
    <t>Papel de baño higienico p/dispensador (4/1)</t>
  </si>
  <si>
    <t>Papel de baño jumbo p/dispensador mano (6/1)</t>
  </si>
  <si>
    <t>Precio Unitario</t>
  </si>
  <si>
    <t>Licdo. Bienvenido Zorrilla</t>
  </si>
  <si>
    <t>Encargado Interino Financiero</t>
  </si>
  <si>
    <t>Jabón en pasta de fregar 265 gr</t>
  </si>
  <si>
    <t xml:space="preserve">Batería 9w </t>
  </si>
  <si>
    <t>Café 1/2 lb</t>
  </si>
  <si>
    <t>Café 1 lb</t>
  </si>
  <si>
    <t>Cucharas desechables 25/1</t>
  </si>
  <si>
    <t xml:space="preserve">Destupidor de inodoro </t>
  </si>
  <si>
    <t xml:space="preserve">Pilas AA </t>
  </si>
  <si>
    <t xml:space="preserve">Gel sanitizante antibacterial p/dispensador </t>
  </si>
  <si>
    <t xml:space="preserve">Gel sanitizante antebacterial </t>
  </si>
  <si>
    <t>Gel sanitizante antebacterial 8oz</t>
  </si>
  <si>
    <t>Corrector liquido 20 ml</t>
  </si>
  <si>
    <t xml:space="preserve">Libro record 500 pg </t>
  </si>
  <si>
    <t>Memoria USB 32 gb</t>
  </si>
  <si>
    <t>Sobre tipo carta blancas 500/1</t>
  </si>
  <si>
    <t>Mascarillas KN95 paquete 5/1</t>
  </si>
  <si>
    <t xml:space="preserve">Antibacterial en spray de 500 ml </t>
  </si>
  <si>
    <t xml:space="preserve">Bandeja de escritorio de tres niveles </t>
  </si>
  <si>
    <t>Corrector liquido tipo lápiz 7ml</t>
  </si>
  <si>
    <t>Atomizador 16 oz</t>
  </si>
  <si>
    <t>Termomentros infrarojo modelo CK-T1503</t>
  </si>
  <si>
    <t xml:space="preserve">Bandeja de escritorio de dos niveles </t>
  </si>
  <si>
    <t>Banditas de gomas (1)</t>
  </si>
  <si>
    <t>Banditas de gomas (2)</t>
  </si>
  <si>
    <t>Bolígrafos azules (1)</t>
  </si>
  <si>
    <t>Bolígrafos azules (2)</t>
  </si>
  <si>
    <t>Bolígrafos negros (1)</t>
  </si>
  <si>
    <t>Bolígrafos negros (2)</t>
  </si>
  <si>
    <t>Brillo gris (1)</t>
  </si>
  <si>
    <t>Brillo gris (2)</t>
  </si>
  <si>
    <t>Carpetas grandes de 5" blancas 3/hoyo</t>
  </si>
  <si>
    <t>Carpetas pequeñas de 2" blancas 3/hoyo (1)</t>
  </si>
  <si>
    <t>Carpetas pequeñas de 2" blancas 3/hoyo (2)</t>
  </si>
  <si>
    <t>Dispensador cinta adhesiva 3/4 (1)</t>
  </si>
  <si>
    <t>Dispensador cinta adhesiva 3/4 (2)</t>
  </si>
  <si>
    <t>Folders 8 1/2 x 11 (1)</t>
  </si>
  <si>
    <t>Folders 8 1/2 x 11 (2)</t>
  </si>
  <si>
    <t>Hojas protectoras transparentes p/archivar 100/1 (2)</t>
  </si>
  <si>
    <t>Insecticida (1)</t>
  </si>
  <si>
    <t>Insecticida (2)</t>
  </si>
  <si>
    <t>Lanilla blanca (1)</t>
  </si>
  <si>
    <t>Lanilla blanca (2)</t>
  </si>
  <si>
    <t xml:space="preserve">Libro record 300 pg </t>
  </si>
  <si>
    <t>Papel  bond 8 1/2 x 11 (1)</t>
  </si>
  <si>
    <t>Papel  bond 8 1/2 x 11 (2)</t>
  </si>
  <si>
    <t>Papel  bond 8 1/2 x 13 (1)</t>
  </si>
  <si>
    <t>Servilleta (1)</t>
  </si>
  <si>
    <t>Servilleta (2)</t>
  </si>
  <si>
    <t>Zafacones plast. con tapa 11lts</t>
  </si>
  <si>
    <t>Folders 8 1/2 x 14 (1)</t>
  </si>
  <si>
    <t xml:space="preserve">Ambientador Elect Misty Assortd 6.20oz p/dispensador </t>
  </si>
  <si>
    <t>Carpetas medianas de 3" blanca 3/hoyo</t>
  </si>
  <si>
    <t>Folders 8 1/2 x 14 (2)</t>
  </si>
  <si>
    <t>Jabón en espuma (1)</t>
  </si>
  <si>
    <t>Jabón en espuma (2) 6/1</t>
  </si>
  <si>
    <t xml:space="preserve">Papel  bond 8 1/2 x 13 </t>
  </si>
  <si>
    <t xml:space="preserve">Papel  bond 8 1/2 x 14 </t>
  </si>
  <si>
    <t>Té de infusión de frutas 20/1</t>
  </si>
  <si>
    <t>Té de infusión de manzanilla caja 20/1</t>
  </si>
  <si>
    <t>Té de infusión de tilo caja 20/1</t>
  </si>
  <si>
    <t>Té frio en polvo 26,8 oz</t>
  </si>
  <si>
    <t xml:space="preserve">Zafacón plat. de 25 lts con tapa y vaiven </t>
  </si>
  <si>
    <t xml:space="preserve">Zafacón plat. de 4 galones con tapa y vaiven </t>
  </si>
  <si>
    <t>INVENTARIO DE ALMACEN Y SUMINISTRO MES DE AGOSTO 2021</t>
  </si>
  <si>
    <t>Código</t>
  </si>
  <si>
    <t>Articulos</t>
  </si>
  <si>
    <t>Salida</t>
  </si>
  <si>
    <t xml:space="preserve">Precio unitario </t>
  </si>
  <si>
    <t>Valor</t>
  </si>
  <si>
    <t>Entregado a</t>
  </si>
  <si>
    <t>Departamento</t>
  </si>
  <si>
    <t>Fecha</t>
  </si>
  <si>
    <t>Observación</t>
  </si>
  <si>
    <t>2.3.9.6.01</t>
  </si>
  <si>
    <t>Eridania Rosario</t>
  </si>
  <si>
    <t xml:space="preserve">Presidencia </t>
  </si>
  <si>
    <t xml:space="preserve">Técnologia </t>
  </si>
  <si>
    <t>Ana Jímenez</t>
  </si>
  <si>
    <t>Cocina</t>
  </si>
  <si>
    <t>2.3.3.2.01</t>
  </si>
  <si>
    <t>2.3.5.5.01</t>
  </si>
  <si>
    <t xml:space="preserve">Roisel Cuevas </t>
  </si>
  <si>
    <t>Servicios Generales</t>
  </si>
  <si>
    <t>Manuela Ramirez</t>
  </si>
  <si>
    <t>Dirección Técnica</t>
  </si>
  <si>
    <t xml:space="preserve">Zuandy Salas </t>
  </si>
  <si>
    <t>Emma Rodríguez</t>
  </si>
  <si>
    <t>Almacén y Suministro</t>
  </si>
  <si>
    <t xml:space="preserve">Lissette Bastista </t>
  </si>
  <si>
    <t>Administrativa</t>
  </si>
  <si>
    <t xml:space="preserve">Zoila Camilo </t>
  </si>
  <si>
    <t>Protección Social</t>
  </si>
  <si>
    <t>Juan Mesa</t>
  </si>
  <si>
    <t>Territorio</t>
  </si>
  <si>
    <t xml:space="preserve">Marcos Taveras </t>
  </si>
  <si>
    <t>Sencibilización</t>
  </si>
  <si>
    <t>Gabriel Rosario</t>
  </si>
  <si>
    <t>Foto Copiador</t>
  </si>
  <si>
    <t>Ramona Pujols</t>
  </si>
  <si>
    <t>Zafacón plast. 11 lts negro</t>
  </si>
  <si>
    <t xml:space="preserve">Accesibilidad </t>
  </si>
  <si>
    <t>Juan Guzmán</t>
  </si>
  <si>
    <t>Ynés Mendez</t>
  </si>
  <si>
    <t>Administrativa y Financiera</t>
  </si>
  <si>
    <t>Mayerling Martínez</t>
  </si>
  <si>
    <t>Recepción</t>
  </si>
  <si>
    <t xml:space="preserve">Mercedes Pujols </t>
  </si>
  <si>
    <t>Contabilidad</t>
  </si>
  <si>
    <t xml:space="preserve">Marisol del Orbe </t>
  </si>
  <si>
    <t>Financiera</t>
  </si>
  <si>
    <t>Arabelly Villar</t>
  </si>
  <si>
    <t>Presupuesto</t>
  </si>
  <si>
    <t xml:space="preserve">Administrativo y Financiero </t>
  </si>
  <si>
    <t xml:space="preserve">Cocina </t>
  </si>
  <si>
    <t>Bismar Almonte</t>
  </si>
  <si>
    <t>Fortalecimiento Institucional</t>
  </si>
  <si>
    <t>INVENTARIO DE ALMACEN Y SUMINISTRO MES DE JUNIO 2021</t>
  </si>
  <si>
    <t>Columna2</t>
  </si>
  <si>
    <t>Columna1</t>
  </si>
  <si>
    <t xml:space="preserve"> 2.3.3.2.01</t>
  </si>
  <si>
    <t>2.2.7.2.06</t>
  </si>
  <si>
    <t>2.3.1.4.01</t>
  </si>
  <si>
    <t>2.3.3.1.01</t>
  </si>
  <si>
    <t>Papel  bond 8 1/2 x 11</t>
  </si>
  <si>
    <t>Papel  bond 8 1/2 x 13</t>
  </si>
  <si>
    <t xml:space="preserve">Papel blanco timbrado 8 1/2 x 11  </t>
  </si>
  <si>
    <t>Botellitas de agua 16 oz (20/1)</t>
  </si>
  <si>
    <t>Te de infusión de menta caja 25/1</t>
  </si>
  <si>
    <t>Te de tilo caja 25/1</t>
  </si>
  <si>
    <t>Te frio en polvo 26,8 oz lipto</t>
  </si>
  <si>
    <t>Te manzanilla caja 25/1</t>
  </si>
  <si>
    <t>2.3.2.2.01</t>
  </si>
  <si>
    <t>Papel  bond 8 1/2 x 14</t>
  </si>
  <si>
    <t>Carpetas pequeñas 3/hoyo</t>
  </si>
  <si>
    <t>Folders 8 1/2 x 11</t>
  </si>
  <si>
    <t>Folders 8 1/2 x 14</t>
  </si>
  <si>
    <t xml:space="preserve">Servilleta </t>
  </si>
  <si>
    <t>2.3.3.3.01</t>
  </si>
  <si>
    <t>2.3.4.1.01</t>
  </si>
  <si>
    <t>Dispensador cinta adhesiva 3/4</t>
  </si>
  <si>
    <t>2.3.6.3.03</t>
  </si>
  <si>
    <t>2.3.7.2.05</t>
  </si>
  <si>
    <t>Insecticida</t>
  </si>
  <si>
    <t>2.3.7.3.99</t>
  </si>
  <si>
    <t>Brillo (gris)</t>
  </si>
  <si>
    <t>Jabón en espuma</t>
  </si>
  <si>
    <t>Banditas de gomas</t>
  </si>
  <si>
    <t>Bolígrafos azules</t>
  </si>
  <si>
    <t>Bolígrafos negros</t>
  </si>
  <si>
    <t>Lanilla blanca</t>
  </si>
  <si>
    <t>2.3.9.3.01</t>
  </si>
  <si>
    <t xml:space="preserve">Mascarillas KN95 </t>
  </si>
  <si>
    <t>Papel Toalla Cocina 24/1</t>
  </si>
  <si>
    <t xml:space="preserve">Limpieza </t>
  </si>
  <si>
    <t>III</t>
  </si>
  <si>
    <t xml:space="preserve">E y C Multiservices </t>
  </si>
  <si>
    <t>Servilleta 10/1 Chavalyn</t>
  </si>
  <si>
    <t>Folders 8 1/2x11</t>
  </si>
  <si>
    <t xml:space="preserve">Material de oficina </t>
  </si>
  <si>
    <t>Best Supply</t>
  </si>
  <si>
    <t>Dispensandor de jabón líquido en espuma de  1000 ml</t>
  </si>
  <si>
    <t xml:space="preserve">Prolimpiso </t>
  </si>
  <si>
    <t xml:space="preserve">Escobilla de inodoro con base </t>
  </si>
  <si>
    <t xml:space="preserve">Xpress Servicios Logísticos </t>
  </si>
  <si>
    <t>Ambientador spray Air Wick 8oonz 6/1</t>
  </si>
  <si>
    <t xml:space="preserve">   </t>
  </si>
  <si>
    <t xml:space="preserve">Insecticida en aerosol Plagox 400ml </t>
  </si>
  <si>
    <t>Cloro 6/1</t>
  </si>
  <si>
    <t>Desinfectante liq. Clean 6/1</t>
  </si>
  <si>
    <t>Brillo Gris/Fregador p/Cocina 12/1</t>
  </si>
  <si>
    <t>DOC</t>
  </si>
  <si>
    <t>Maxi Bodegas del Caribe</t>
  </si>
  <si>
    <t xml:space="preserve">Libro record de 500 paginas </t>
  </si>
  <si>
    <t>Lanilla Blanca Rollo 20 yda</t>
  </si>
  <si>
    <t xml:space="preserve">Bandeja metalica tres niveles negra </t>
  </si>
  <si>
    <t xml:space="preserve">Revisteros plasticos 12/1 negros </t>
  </si>
  <si>
    <t xml:space="preserve">Grapadoras de metal 20 diametro </t>
  </si>
  <si>
    <t xml:space="preserve">Grapadoras de metal industriales para 100 paginas </t>
  </si>
  <si>
    <t>Tijeras de metal no. 7</t>
  </si>
  <si>
    <t>Boligrafos azules 12/1</t>
  </si>
  <si>
    <t>Boligrafos negros 12/1</t>
  </si>
  <si>
    <t xml:space="preserve">Corrector liquído aplicador esponja </t>
  </si>
  <si>
    <t>Gomas elasticas, banditas 40 mm</t>
  </si>
  <si>
    <t xml:space="preserve">Ganchos para folders macho/hembra 50/1 </t>
  </si>
  <si>
    <t>Memoría USB 64 gb</t>
  </si>
  <si>
    <t xml:space="preserve">Uso de la Presidencia </t>
  </si>
  <si>
    <t xml:space="preserve">Uso de la División de Sencibilización </t>
  </si>
  <si>
    <t>2.3.9.2.02</t>
  </si>
  <si>
    <t xml:space="preserve">Corrector liquído tipo lápiz </t>
  </si>
  <si>
    <t>Productos contra COVID-19</t>
  </si>
  <si>
    <t xml:space="preserve">PMED, Productos Médicos Dominicanos </t>
  </si>
  <si>
    <t xml:space="preserve">Atomizador de 16 oz </t>
  </si>
  <si>
    <t xml:space="preserve">Atomizador de 32 oz </t>
  </si>
  <si>
    <t>RELACION DE SALIDA DE ALMACEN JULIO 21</t>
  </si>
  <si>
    <t xml:space="preserve">Maria Luisa </t>
  </si>
  <si>
    <t>Dirección Ejecutiva</t>
  </si>
  <si>
    <t>Carolina Azor</t>
  </si>
  <si>
    <t xml:space="preserve">María Suero </t>
  </si>
  <si>
    <t>Anneris Mejía</t>
  </si>
  <si>
    <t>Asistencia Legal</t>
  </si>
  <si>
    <t>Justina Paulino</t>
  </si>
  <si>
    <t>Recursos Humanos</t>
  </si>
  <si>
    <t>Jose Perez</t>
  </si>
  <si>
    <t>Bienvenido Zorrilla</t>
  </si>
  <si>
    <t>Victor Rodríguez</t>
  </si>
  <si>
    <t>Miguelina de Jesús</t>
  </si>
  <si>
    <t xml:space="preserve">Abier </t>
  </si>
  <si>
    <t xml:space="preserve">Cristina Amiama </t>
  </si>
  <si>
    <t>Victor Valdez</t>
  </si>
  <si>
    <t>Elizabeth Acevedo</t>
  </si>
  <si>
    <t xml:space="preserve">Leta </t>
  </si>
  <si>
    <t xml:space="preserve">Seguridad </t>
  </si>
  <si>
    <t>Carpetas mediana blanca 3/hoyo</t>
  </si>
  <si>
    <t>Papel  bond 8 1/2 x 13 (2)</t>
  </si>
  <si>
    <t>MODIGICAR  PAOLA</t>
  </si>
  <si>
    <t>ESPERO LA NUEVA</t>
  </si>
  <si>
    <t>ENTRADA SUMINISTRO AGOSTO 21</t>
  </si>
  <si>
    <t>Tipo de materiales</t>
  </si>
  <si>
    <t>Cantidad</t>
  </si>
  <si>
    <t>Monto s/ITBIS</t>
  </si>
  <si>
    <t>Monto C/ITEBIS</t>
  </si>
  <si>
    <t>Total</t>
  </si>
  <si>
    <t xml:space="preserve">Trimestre </t>
  </si>
  <si>
    <t>Proveedores</t>
  </si>
  <si>
    <t xml:space="preserve">Tabla c/gancho plásticas </t>
  </si>
  <si>
    <t xml:space="preserve">Carpetas de 3 argollas de 3" blancas </t>
  </si>
  <si>
    <t xml:space="preserve">Ambientador Elect Misty Assortd </t>
  </si>
  <si>
    <t>Vinky Comercial</t>
  </si>
  <si>
    <t xml:space="preserve">Jabón en espuma 6/1 familia </t>
  </si>
  <si>
    <t>Azucar crema paquetes de  5 libras</t>
  </si>
  <si>
    <t>Comestible</t>
  </si>
  <si>
    <t xml:space="preserve">Prolimdes </t>
  </si>
  <si>
    <t xml:space="preserve">Limpiador en espuma Stuff de 22 oz </t>
  </si>
  <si>
    <t>GTG Industrial</t>
  </si>
  <si>
    <t xml:space="preserve">Zafacones plasticos de 4 galones con tapa y vaiven </t>
  </si>
  <si>
    <t xml:space="preserve">Zafacones plasticos de 25 lts con tapa y vaiven </t>
  </si>
  <si>
    <t>Suapes con palo no. 32</t>
  </si>
  <si>
    <t>Agua cristal de 16 onz 20/1</t>
  </si>
  <si>
    <t xml:space="preserve">Ocean Beef </t>
  </si>
  <si>
    <t xml:space="preserve">Uso departamento Administrativo </t>
  </si>
  <si>
    <t xml:space="preserve">Paraguas Rojos y negros </t>
  </si>
  <si>
    <t xml:space="preserve">Paragua </t>
  </si>
  <si>
    <t xml:space="preserve">GL Promociones </t>
  </si>
  <si>
    <t xml:space="preserve">Chocolate MikiWay 12/1 </t>
  </si>
  <si>
    <t xml:space="preserve">Té frio en polvo 26.8 oz sabor a limón </t>
  </si>
  <si>
    <t xml:space="preserve">Infusión de té 25/1 variados </t>
  </si>
  <si>
    <t>Sal de mesa pote de 10 LB</t>
  </si>
  <si>
    <t>SALIDA INVENTARIO SUMINISTRO AGOSTO 21</t>
  </si>
  <si>
    <t>Leonnis Maldonado</t>
  </si>
  <si>
    <t xml:space="preserve">Administrativa </t>
  </si>
  <si>
    <t>Simeón Medina</t>
  </si>
  <si>
    <t xml:space="preserve">Mensajero </t>
  </si>
  <si>
    <t xml:space="preserve">Carmén Encarnación </t>
  </si>
  <si>
    <t>Conserjería</t>
  </si>
  <si>
    <t xml:space="preserve">Robert Almonte </t>
  </si>
  <si>
    <t xml:space="preserve">Uso limpieza de vehículos institucionales </t>
  </si>
  <si>
    <t xml:space="preserve">Eden Carvajal </t>
  </si>
  <si>
    <t xml:space="preserve">Geremias Ami </t>
  </si>
  <si>
    <t>2.3.9.2.03</t>
  </si>
  <si>
    <t>Alma Ferrera</t>
  </si>
  <si>
    <t>Greisy García</t>
  </si>
  <si>
    <t>Samila Fernandez</t>
  </si>
  <si>
    <t xml:space="preserve">Compra </t>
  </si>
  <si>
    <t xml:space="preserve">INVENTARIO DE ALMACEN Y SUMINISTRO </t>
  </si>
  <si>
    <t>2.3.7.2.06</t>
  </si>
  <si>
    <t>Cantidad Validada</t>
  </si>
  <si>
    <t>Comentarios</t>
  </si>
  <si>
    <t>José Luis Jaquez Hernandez</t>
  </si>
  <si>
    <t>Supervisor Sección de Almacén y Suministro</t>
  </si>
  <si>
    <t>2.3.7.2.99</t>
  </si>
  <si>
    <t>SACO</t>
  </si>
  <si>
    <t>Papel Toalla Blanco Mano para dispensador 6/1</t>
  </si>
  <si>
    <t>Fardo</t>
  </si>
  <si>
    <t>2.3.9.8.01</t>
  </si>
  <si>
    <t>2.3.9.5.02</t>
  </si>
  <si>
    <t>Cinta adhesiva blanco</t>
  </si>
  <si>
    <t>Dispensador de jabón en espuma</t>
  </si>
  <si>
    <t xml:space="preserve">Libreta rayada 8 1/2 x 11 </t>
  </si>
  <si>
    <t>Papel de baño higienico p/dispensador (4/1) Familia</t>
  </si>
  <si>
    <t>Zafacón plast. 11 lts negro p/oficina</t>
  </si>
  <si>
    <t>Antibacterial en spray de 500 ml Sabo</t>
  </si>
  <si>
    <t>Banditas de gomas elásticas, 40 mm</t>
  </si>
  <si>
    <t xml:space="preserve">Dispensador cinta adhesiva 3/4 </t>
  </si>
  <si>
    <t xml:space="preserve">Papel de baño higienico p/dispensador (12/1) </t>
  </si>
  <si>
    <t>Bandeja de escritorio de dos niveles (2)</t>
  </si>
  <si>
    <t>Cera para contar Pelikan</t>
  </si>
  <si>
    <t>Notas autoadhesivas post-it 102x152mm 6 bloques</t>
  </si>
  <si>
    <t xml:space="preserve">Tijeras p/oficina estándar </t>
  </si>
  <si>
    <t>Lápices de carbón Flamingo no. HB2</t>
  </si>
  <si>
    <t xml:space="preserve">Folders 8 1/2 x 11 Ofinota Primiun  </t>
  </si>
  <si>
    <t xml:space="preserve">Sacagrapas estándar </t>
  </si>
  <si>
    <t>Bateria AA Duracell</t>
  </si>
  <si>
    <t>Bateria AAA Duracell</t>
  </si>
  <si>
    <t xml:space="preserve">Tabla c/ganchos 8 1/2 x 11 plasticas transparentes </t>
  </si>
  <si>
    <t>Limpiador en espuma para muebles y computadoras West 19 oz</t>
  </si>
  <si>
    <t xml:space="preserve">Mezcla para té frio </t>
  </si>
  <si>
    <t>Café Santo Domingo 1 lb</t>
  </si>
  <si>
    <t>Fósforos 10/1</t>
  </si>
  <si>
    <t xml:space="preserve">Rollo de papel toalla para cocina bingo </t>
  </si>
  <si>
    <t>Cepillo de mango plástico para pared</t>
  </si>
  <si>
    <t>Guantes plásticos negro</t>
  </si>
  <si>
    <t>Fundas 18x22 p/basura 100/1</t>
  </si>
  <si>
    <t xml:space="preserve">Escobilla para limpiar inodoro linda </t>
  </si>
  <si>
    <t>Platos desechables no. 6 termoenvases 25/1</t>
  </si>
  <si>
    <t>Jabón antibacterial en espuma 6/1000 ml TORK</t>
  </si>
  <si>
    <t>Azúcar (2)</t>
  </si>
  <si>
    <t>Detergente en polvo, envasado en sacos de 30 lbs</t>
  </si>
  <si>
    <t>Insecticida ORION 400 ML</t>
  </si>
  <si>
    <t>Detergente en polvo, envasado en sacos de 30 lbs CIELO AZUL</t>
  </si>
  <si>
    <t>Fundas Plasticas Negras 36x54 para Tanque (100/1)</t>
  </si>
  <si>
    <t>Dispensador Papel De Baño JUMBO</t>
  </si>
  <si>
    <t>Desindectante Antibacterial en Spray LYSOL 19 oz.</t>
  </si>
  <si>
    <t>Toallas para cocina de microfibra</t>
  </si>
  <si>
    <t>Papel  bond 8 1/2 x 11 (3)</t>
  </si>
  <si>
    <t>Libro record 500 pg (2)</t>
  </si>
  <si>
    <t>Post-it 75x75mm (2)</t>
  </si>
  <si>
    <t>Sobre tipo carta blancas 500/1 (2)</t>
  </si>
  <si>
    <t>Bolígrafos azules Faber-Castell</t>
  </si>
  <si>
    <t>Carpetas medianas de 3" blanca 3/hoyo (2)</t>
  </si>
  <si>
    <t>Carpetas pequeñas de 2" blancas 3/hoyo (3)</t>
  </si>
  <si>
    <t>Folders 8 1/2 x 11 Ofinota Primiun  (2)</t>
  </si>
  <si>
    <t>Banditas de gomas elásticas, 40 mm (2)</t>
  </si>
  <si>
    <t>Ganchos p/folders macho y hembra 7 cm (metal)</t>
  </si>
  <si>
    <t>Corrector liquido con Esponja Aplicadora</t>
  </si>
  <si>
    <t>Folders satinado con bolsillo (25/1) (2)</t>
  </si>
  <si>
    <t>Cajas de cartón para archivar (2)</t>
  </si>
  <si>
    <t>Libreta rayada 8 1/2 x 11 (2)</t>
  </si>
  <si>
    <t>Rollo de cintas para sumadora CT</t>
  </si>
  <si>
    <t>Corrector liquido Tipo Pluma 7ml</t>
  </si>
  <si>
    <t>Te Instantaneo Lipton</t>
  </si>
  <si>
    <t>INVENTARIO DE ALMACEN Y SUMINISTRO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</si>
</sst>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3" formatCode="_-* #,##0.00_-;\-* #,##0.00_-;_-* &quot;-&quot;??_-;_-@_-"/>
    <numFmt numFmtId="164" formatCode="_-&quot;RD$&quot;* #,##0.00_-;\-&quot;RD$&quot;* #,##0.00_-;_-&quot;RD$&quot;* &quot;-&quot;??_-;_-@_-"/>
    <numFmt numFmtId="165" formatCode="_(* #,##0.00_);_(* \(#,##0.00\);_(* &quot;-&quot;??_);_(@_)"/>
    <numFmt numFmtId="166" formatCode="_-* #,##0.00\ _P_t_s_-;\-* #,##0.00\ _P_t_s_-;_-* &quot;-&quot;??\ _P_t_s_-;_-@_-"/>
    <numFmt numFmtId="167" formatCode="&quot;RD$&quot;#,##0.00"/>
    <numFmt numFmtId="168" formatCode="[$-1C0A]d&quot; de &quot;mmmm&quot; de &quot;yyyy;@"/>
    <numFmt numFmtId="169" formatCode="[$-F800]dddd\,\ mmmm\ dd\,\ yyyy"/>
    <numFmt numFmtId="170" formatCode="d\-mmm\-yy"/>
    <numFmt numFmtId="171" formatCode="_-[$$-1C0A]* #,##0.00_ ;_-[$$-1C0A]* \-#,##0.00\ ;_-[$$-1C0A]* &quot;-&quot;??_ ;_-@_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name val="Calibri"/>
      <family val="2"/>
    </font>
    <font>
      <b/>
      <sz val="12"/>
      <color theme="1"/>
      <name val="Arial Narrow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i/>
      <sz val="16"/>
      <name val="Cambria"/>
      <family val="1"/>
    </font>
    <font>
      <sz val="11"/>
      <color theme="1"/>
      <name val="Cambria"/>
      <family val="1"/>
    </font>
    <font>
      <sz val="12"/>
      <color theme="4" tint="-0.499984740745262"/>
      <name val="Cambria"/>
      <family val="1"/>
    </font>
    <font>
      <b/>
      <sz val="18"/>
      <color theme="4" tint="-0.499984740745262"/>
      <name val="Cambria"/>
      <family val="1"/>
    </font>
    <font>
      <b/>
      <sz val="14"/>
      <color theme="4" tint="-0.499984740745262"/>
      <name val="Cambria"/>
      <family val="1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b/>
      <i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3F6A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5" fillId="0" borderId="3" applyNumberFormat="0" applyFill="0" applyAlignment="0" applyProtection="0"/>
    <xf numFmtId="165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2" borderId="0" applyNumberFormat="0" applyBorder="0" applyAlignment="0" applyProtection="0"/>
    <xf numFmtId="0" fontId="1" fillId="0" borderId="0"/>
    <xf numFmtId="0" fontId="7" fillId="0" borderId="0"/>
    <xf numFmtId="0" fontId="6" fillId="3" borderId="2" applyNumberFormat="0" applyFont="0" applyAlignment="0" applyProtection="0"/>
    <xf numFmtId="0" fontId="9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11" fillId="0" borderId="0" xfId="0" applyFont="1"/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15" fontId="4" fillId="0" borderId="0" xfId="0" applyNumberFormat="1" applyFont="1" applyAlignment="1">
      <alignment horizontal="center" vertical="top"/>
    </xf>
    <xf numFmtId="0" fontId="15" fillId="0" borderId="0" xfId="0" applyFont="1"/>
    <xf numFmtId="0" fontId="17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horizontal="center" vertical="top" wrapText="1"/>
    </xf>
    <xf numFmtId="15" fontId="18" fillId="0" borderId="0" xfId="0" applyNumberFormat="1" applyFont="1" applyAlignment="1">
      <alignment horizontal="center" vertical="top"/>
    </xf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left" vertical="top" wrapText="1"/>
    </xf>
    <xf numFmtId="167" fontId="2" fillId="0" borderId="0" xfId="0" applyNumberFormat="1" applyFont="1" applyAlignment="1">
      <alignment horizontal="right" wrapText="1"/>
    </xf>
    <xf numFmtId="167" fontId="10" fillId="0" borderId="0" xfId="0" applyNumberFormat="1" applyFont="1" applyAlignment="1">
      <alignment horizontal="right" wrapText="1"/>
    </xf>
    <xf numFmtId="167" fontId="16" fillId="0" borderId="0" xfId="0" applyNumberFormat="1" applyFont="1" applyAlignment="1">
      <alignment horizontal="right"/>
    </xf>
    <xf numFmtId="167" fontId="15" fillId="0" borderId="0" xfId="0" applyNumberFormat="1" applyFont="1" applyAlignment="1">
      <alignment horizontal="right"/>
    </xf>
    <xf numFmtId="167" fontId="0" fillId="0" borderId="0" xfId="0" applyNumberFormat="1" applyAlignment="1">
      <alignment horizontal="right"/>
    </xf>
    <xf numFmtId="167" fontId="2" fillId="0" borderId="0" xfId="0" applyNumberFormat="1" applyFont="1" applyAlignment="1">
      <alignment horizontal="left" wrapText="1"/>
    </xf>
    <xf numFmtId="167" fontId="10" fillId="0" borderId="0" xfId="0" applyNumberFormat="1" applyFont="1" applyAlignment="1">
      <alignment horizontal="left" wrapText="1"/>
    </xf>
    <xf numFmtId="167" fontId="15" fillId="0" borderId="0" xfId="0" applyNumberFormat="1" applyFont="1" applyAlignment="1">
      <alignment horizontal="left"/>
    </xf>
    <xf numFmtId="167" fontId="17" fillId="0" borderId="0" xfId="0" applyNumberFormat="1" applyFont="1" applyAlignment="1">
      <alignment horizontal="left"/>
    </xf>
    <xf numFmtId="167" fontId="0" fillId="0" borderId="0" xfId="0" applyNumberFormat="1" applyAlignment="1">
      <alignment horizontal="left"/>
    </xf>
    <xf numFmtId="167" fontId="4" fillId="0" borderId="0" xfId="11" applyNumberFormat="1" applyFont="1" applyAlignment="1">
      <alignment vertical="top"/>
    </xf>
    <xf numFmtId="167" fontId="0" fillId="0" borderId="0" xfId="0" applyNumberFormat="1"/>
    <xf numFmtId="167" fontId="11" fillId="0" borderId="0" xfId="0" applyNumberFormat="1" applyFont="1"/>
    <xf numFmtId="167" fontId="3" fillId="4" borderId="1" xfId="0" applyNumberFormat="1" applyFont="1" applyFill="1" applyBorder="1" applyAlignment="1">
      <alignment horizontal="center" vertical="center" wrapText="1"/>
    </xf>
    <xf numFmtId="167" fontId="4" fillId="0" borderId="0" xfId="12" applyNumberFormat="1" applyFont="1" applyAlignment="1">
      <alignment vertical="top"/>
    </xf>
    <xf numFmtId="167" fontId="4" fillId="0" borderId="0" xfId="0" applyNumberFormat="1" applyFont="1" applyAlignment="1">
      <alignment vertical="top"/>
    </xf>
    <xf numFmtId="167" fontId="15" fillId="0" borderId="0" xfId="0" applyNumberFormat="1" applyFont="1"/>
    <xf numFmtId="167" fontId="19" fillId="0" borderId="0" xfId="11" applyNumberFormat="1" applyFont="1" applyFill="1" applyAlignment="1">
      <alignment vertical="top"/>
    </xf>
    <xf numFmtId="167" fontId="18" fillId="0" borderId="0" xfId="11" applyNumberFormat="1" applyFont="1" applyAlignment="1">
      <alignment vertical="top"/>
    </xf>
    <xf numFmtId="0" fontId="4" fillId="0" borderId="0" xfId="0" applyFont="1" applyAlignment="1">
      <alignment horizontal="center"/>
    </xf>
    <xf numFmtId="0" fontId="18" fillId="0" borderId="0" xfId="0" applyFont="1" applyAlignment="1">
      <alignment vertical="top" wrapText="1"/>
    </xf>
    <xf numFmtId="0" fontId="20" fillId="0" borderId="0" xfId="0" applyFont="1"/>
    <xf numFmtId="167" fontId="21" fillId="0" borderId="0" xfId="11" applyNumberFormat="1" applyFont="1" applyAlignment="1">
      <alignment vertical="top"/>
    </xf>
    <xf numFmtId="164" fontId="0" fillId="0" borderId="0" xfId="11" applyFont="1"/>
    <xf numFmtId="164" fontId="20" fillId="0" borderId="0" xfId="11" applyFont="1" applyFill="1"/>
    <xf numFmtId="164" fontId="0" fillId="0" borderId="0" xfId="11" applyFont="1" applyFill="1" applyBorder="1"/>
    <xf numFmtId="168" fontId="20" fillId="0" borderId="0" xfId="0" applyNumberFormat="1" applyFont="1"/>
    <xf numFmtId="164" fontId="20" fillId="0" borderId="0" xfId="11" applyFont="1" applyFill="1" applyBorder="1"/>
    <xf numFmtId="0" fontId="20" fillId="0" borderId="0" xfId="0" applyFont="1" applyAlignment="1">
      <alignment horizontal="right" vertical="top" wrapText="1"/>
    </xf>
    <xf numFmtId="164" fontId="1" fillId="0" borderId="0" xfId="11" applyFont="1" applyFill="1" applyBorder="1"/>
    <xf numFmtId="4" fontId="0" fillId="0" borderId="0" xfId="0" applyNumberFormat="1"/>
    <xf numFmtId="164" fontId="20" fillId="0" borderId="0" xfId="0" applyNumberFormat="1" applyFont="1"/>
    <xf numFmtId="0" fontId="4" fillId="0" borderId="0" xfId="0" applyFont="1" applyAlignment="1">
      <alignment horizontal="right" vertical="top" wrapText="1"/>
    </xf>
    <xf numFmtId="0" fontId="20" fillId="0" borderId="0" xfId="11" applyNumberFormat="1" applyFont="1" applyFill="1" applyBorder="1"/>
    <xf numFmtId="0" fontId="20" fillId="5" borderId="0" xfId="0" applyFont="1" applyFill="1"/>
    <xf numFmtId="164" fontId="20" fillId="5" borderId="0" xfId="11" applyFont="1" applyFill="1"/>
    <xf numFmtId="168" fontId="20" fillId="5" borderId="0" xfId="0" applyNumberFormat="1" applyFont="1" applyFill="1"/>
    <xf numFmtId="164" fontId="20" fillId="0" borderId="0" xfId="11" applyFont="1"/>
    <xf numFmtId="0" fontId="20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15" fontId="4" fillId="0" borderId="0" xfId="0" applyNumberFormat="1" applyFont="1" applyAlignment="1">
      <alignment horizontal="center" vertical="center"/>
    </xf>
    <xf numFmtId="167" fontId="4" fillId="0" borderId="0" xfId="12" applyNumberFormat="1" applyFont="1" applyBorder="1" applyAlignment="1">
      <alignment vertical="center"/>
    </xf>
    <xf numFmtId="167" fontId="21" fillId="0" borderId="5" xfId="12" applyNumberFormat="1" applyFont="1" applyBorder="1" applyAlignment="1">
      <alignment vertical="center"/>
    </xf>
    <xf numFmtId="167" fontId="21" fillId="0" borderId="0" xfId="12" applyNumberFormat="1" applyFont="1" applyBorder="1" applyAlignment="1">
      <alignment vertical="center"/>
    </xf>
    <xf numFmtId="167" fontId="4" fillId="0" borderId="0" xfId="12" applyNumberFormat="1" applyFont="1" applyAlignment="1">
      <alignment vertical="center"/>
    </xf>
    <xf numFmtId="167" fontId="20" fillId="0" borderId="0" xfId="0" applyNumberFormat="1" applyFont="1"/>
    <xf numFmtId="167" fontId="22" fillId="0" borderId="6" xfId="0" applyNumberFormat="1" applyFont="1" applyBorder="1"/>
    <xf numFmtId="167" fontId="4" fillId="0" borderId="0" xfId="12" applyNumberFormat="1" applyFont="1" applyBorder="1" applyAlignment="1">
      <alignment vertical="top"/>
    </xf>
    <xf numFmtId="167" fontId="21" fillId="0" borderId="6" xfId="12" applyNumberFormat="1" applyFont="1" applyBorder="1" applyAlignment="1">
      <alignment vertical="top"/>
    </xf>
    <xf numFmtId="167" fontId="21" fillId="0" borderId="6" xfId="0" applyNumberFormat="1" applyFont="1" applyBorder="1"/>
    <xf numFmtId="0" fontId="23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167" fontId="23" fillId="0" borderId="0" xfId="11" applyNumberFormat="1" applyFont="1" applyFill="1" applyAlignment="1">
      <alignment vertical="top"/>
    </xf>
    <xf numFmtId="167" fontId="21" fillId="0" borderId="0" xfId="0" applyNumberFormat="1" applyFont="1"/>
    <xf numFmtId="0" fontId="24" fillId="0" borderId="0" xfId="0" applyFont="1" applyAlignment="1">
      <alignment horizontal="center" vertical="top" wrapText="1"/>
    </xf>
    <xf numFmtId="164" fontId="1" fillId="0" borderId="0" xfId="11" applyFont="1"/>
    <xf numFmtId="169" fontId="0" fillId="0" borderId="0" xfId="0" applyNumberFormat="1"/>
    <xf numFmtId="164" fontId="5" fillId="0" borderId="5" xfId="0" applyNumberFormat="1" applyFont="1" applyBorder="1"/>
    <xf numFmtId="164" fontId="0" fillId="0" borderId="0" xfId="0" applyNumberFormat="1"/>
    <xf numFmtId="164" fontId="5" fillId="0" borderId="5" xfId="11" applyFont="1" applyBorder="1"/>
    <xf numFmtId="0" fontId="3" fillId="0" borderId="0" xfId="0" applyFont="1" applyAlignment="1">
      <alignment vertical="top"/>
    </xf>
    <xf numFmtId="164" fontId="5" fillId="0" borderId="0" xfId="0" applyNumberFormat="1" applyFont="1"/>
    <xf numFmtId="14" fontId="20" fillId="0" borderId="0" xfId="0" applyNumberFormat="1" applyFont="1"/>
    <xf numFmtId="164" fontId="5" fillId="0" borderId="6" xfId="11" applyFont="1" applyFill="1" applyBorder="1"/>
    <xf numFmtId="164" fontId="5" fillId="0" borderId="6" xfId="0" applyNumberFormat="1" applyFont="1" applyBorder="1"/>
    <xf numFmtId="164" fontId="5" fillId="0" borderId="4" xfId="0" applyNumberFormat="1" applyFont="1" applyBorder="1"/>
    <xf numFmtId="0" fontId="3" fillId="5" borderId="7" xfId="0" applyFont="1" applyFill="1" applyBorder="1" applyAlignment="1">
      <alignment vertical="top"/>
    </xf>
    <xf numFmtId="0" fontId="5" fillId="0" borderId="8" xfId="0" applyFont="1" applyBorder="1"/>
    <xf numFmtId="164" fontId="5" fillId="0" borderId="8" xfId="11" applyFont="1" applyBorder="1"/>
    <xf numFmtId="0" fontId="0" fillId="5" borderId="0" xfId="0" applyFill="1"/>
    <xf numFmtId="0" fontId="11" fillId="5" borderId="0" xfId="0" applyFont="1" applyFill="1"/>
    <xf numFmtId="0" fontId="0" fillId="6" borderId="0" xfId="0" applyFill="1"/>
    <xf numFmtId="0" fontId="2" fillId="5" borderId="0" xfId="0" applyFont="1" applyFill="1" applyAlignment="1">
      <alignment horizontal="center" wrapText="1"/>
    </xf>
    <xf numFmtId="0" fontId="2" fillId="5" borderId="0" xfId="0" applyFont="1" applyFill="1" applyAlignment="1">
      <alignment wrapText="1"/>
    </xf>
    <xf numFmtId="167" fontId="2" fillId="5" borderId="0" xfId="0" applyNumberFormat="1" applyFont="1" applyFill="1" applyAlignment="1">
      <alignment horizontal="left" wrapText="1"/>
    </xf>
    <xf numFmtId="167" fontId="2" fillId="5" borderId="0" xfId="0" applyNumberFormat="1" applyFont="1" applyFill="1" applyAlignment="1">
      <alignment horizontal="right" wrapText="1"/>
    </xf>
    <xf numFmtId="167" fontId="0" fillId="5" borderId="0" xfId="0" applyNumberFormat="1" applyFill="1"/>
    <xf numFmtId="167" fontId="11" fillId="5" borderId="0" xfId="0" applyNumberFormat="1" applyFont="1" applyFill="1"/>
    <xf numFmtId="0" fontId="10" fillId="5" borderId="0" xfId="0" applyFont="1" applyFill="1" applyAlignment="1">
      <alignment horizontal="center" wrapText="1"/>
    </xf>
    <xf numFmtId="0" fontId="10" fillId="5" borderId="0" xfId="0" applyFont="1" applyFill="1" applyAlignment="1">
      <alignment wrapText="1"/>
    </xf>
    <xf numFmtId="167" fontId="10" fillId="5" borderId="0" xfId="0" applyNumberFormat="1" applyFont="1" applyFill="1" applyAlignment="1">
      <alignment horizontal="left" wrapText="1"/>
    </xf>
    <xf numFmtId="167" fontId="10" fillId="5" borderId="0" xfId="0" applyNumberFormat="1" applyFont="1" applyFill="1" applyAlignment="1">
      <alignment horizontal="right" wrapText="1"/>
    </xf>
    <xf numFmtId="0" fontId="0" fillId="5" borderId="0" xfId="0" applyFill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top" wrapText="1"/>
    </xf>
    <xf numFmtId="0" fontId="4" fillId="5" borderId="9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vertical="top" wrapText="1"/>
    </xf>
    <xf numFmtId="0" fontId="19" fillId="5" borderId="9" xfId="0" applyFont="1" applyFill="1" applyBorder="1" applyAlignment="1">
      <alignment horizontal="center" vertical="top" wrapText="1"/>
    </xf>
    <xf numFmtId="0" fontId="21" fillId="5" borderId="9" xfId="0" applyFont="1" applyFill="1" applyBorder="1" applyAlignment="1">
      <alignment horizontal="center" vertical="top" wrapText="1"/>
    </xf>
    <xf numFmtId="0" fontId="21" fillId="5" borderId="9" xfId="0" applyFont="1" applyFill="1" applyBorder="1" applyAlignment="1">
      <alignment horizontal="left" vertical="top" wrapText="1"/>
    </xf>
    <xf numFmtId="0" fontId="21" fillId="5" borderId="9" xfId="0" applyFont="1" applyFill="1" applyBorder="1" applyAlignment="1">
      <alignment vertical="top" wrapText="1"/>
    </xf>
    <xf numFmtId="0" fontId="18" fillId="5" borderId="9" xfId="0" applyFont="1" applyFill="1" applyBorder="1" applyAlignment="1">
      <alignment horizontal="center" vertical="top" wrapText="1"/>
    </xf>
    <xf numFmtId="0" fontId="18" fillId="5" borderId="9" xfId="0" applyFont="1" applyFill="1" applyBorder="1" applyAlignment="1">
      <alignment vertical="top" wrapText="1"/>
    </xf>
    <xf numFmtId="0" fontId="18" fillId="5" borderId="9" xfId="0" applyFont="1" applyFill="1" applyBorder="1" applyAlignment="1">
      <alignment horizontal="left" vertical="top" wrapText="1"/>
    </xf>
    <xf numFmtId="0" fontId="26" fillId="5" borderId="9" xfId="0" applyFont="1" applyFill="1" applyBorder="1" applyAlignment="1">
      <alignment horizontal="center" vertical="top" wrapText="1"/>
    </xf>
    <xf numFmtId="0" fontId="4" fillId="5" borderId="9" xfId="0" applyFont="1" applyFill="1" applyBorder="1" applyAlignment="1">
      <alignment horizontal="center"/>
    </xf>
    <xf numFmtId="0" fontId="20" fillId="5" borderId="9" xfId="0" applyFont="1" applyFill="1" applyBorder="1"/>
    <xf numFmtId="0" fontId="25" fillId="5" borderId="9" xfId="0" applyFont="1" applyFill="1" applyBorder="1" applyAlignment="1">
      <alignment horizontal="center" vertical="top" wrapText="1"/>
    </xf>
    <xf numFmtId="0" fontId="25" fillId="5" borderId="9" xfId="0" applyFont="1" applyFill="1" applyBorder="1" applyAlignment="1">
      <alignment horizontal="left" vertical="top" wrapText="1"/>
    </xf>
    <xf numFmtId="0" fontId="25" fillId="5" borderId="9" xfId="0" applyFont="1" applyFill="1" applyBorder="1" applyAlignment="1">
      <alignment vertical="top" wrapText="1"/>
    </xf>
    <xf numFmtId="0" fontId="19" fillId="5" borderId="9" xfId="0" applyFont="1" applyFill="1" applyBorder="1" applyAlignment="1">
      <alignment vertical="top" wrapText="1"/>
    </xf>
    <xf numFmtId="167" fontId="3" fillId="5" borderId="9" xfId="0" applyNumberFormat="1" applyFont="1" applyFill="1" applyBorder="1" applyAlignment="1">
      <alignment horizontal="center" vertical="center" wrapText="1"/>
    </xf>
    <xf numFmtId="15" fontId="4" fillId="5" borderId="9" xfId="0" applyNumberFormat="1" applyFont="1" applyFill="1" applyBorder="1" applyAlignment="1">
      <alignment horizontal="center" vertical="top"/>
    </xf>
    <xf numFmtId="167" fontId="4" fillId="5" borderId="9" xfId="12" applyNumberFormat="1" applyFont="1" applyFill="1" applyBorder="1" applyAlignment="1">
      <alignment vertical="top"/>
    </xf>
    <xf numFmtId="167" fontId="4" fillId="5" borderId="10" xfId="12" applyNumberFormat="1" applyFont="1" applyFill="1" applyBorder="1" applyAlignment="1">
      <alignment vertical="top"/>
    </xf>
    <xf numFmtId="167" fontId="19" fillId="5" borderId="9" xfId="11" applyNumberFormat="1" applyFont="1" applyFill="1" applyBorder="1" applyAlignment="1">
      <alignment vertical="top"/>
    </xf>
    <xf numFmtId="167" fontId="18" fillId="5" borderId="10" xfId="11" applyNumberFormat="1" applyFont="1" applyFill="1" applyBorder="1" applyAlignment="1">
      <alignment vertical="top"/>
    </xf>
    <xf numFmtId="15" fontId="21" fillId="5" borderId="9" xfId="0" applyNumberFormat="1" applyFont="1" applyFill="1" applyBorder="1" applyAlignment="1">
      <alignment horizontal="center" vertical="top"/>
    </xf>
    <xf numFmtId="167" fontId="21" fillId="5" borderId="9" xfId="12" applyNumberFormat="1" applyFont="1" applyFill="1" applyBorder="1" applyAlignment="1">
      <alignment vertical="top"/>
    </xf>
    <xf numFmtId="167" fontId="21" fillId="5" borderId="10" xfId="12" applyNumberFormat="1" applyFont="1" applyFill="1" applyBorder="1" applyAlignment="1">
      <alignment vertical="top"/>
    </xf>
    <xf numFmtId="15" fontId="18" fillId="5" borderId="9" xfId="0" applyNumberFormat="1" applyFont="1" applyFill="1" applyBorder="1" applyAlignment="1">
      <alignment horizontal="center" vertical="top"/>
    </xf>
    <xf numFmtId="167" fontId="26" fillId="5" borderId="9" xfId="11" applyNumberFormat="1" applyFont="1" applyFill="1" applyBorder="1" applyAlignment="1">
      <alignment vertical="top"/>
    </xf>
    <xf numFmtId="167" fontId="21" fillId="5" borderId="10" xfId="11" applyNumberFormat="1" applyFont="1" applyFill="1" applyBorder="1" applyAlignment="1">
      <alignment vertical="top"/>
    </xf>
    <xf numFmtId="15" fontId="25" fillId="5" borderId="9" xfId="0" applyNumberFormat="1" applyFont="1" applyFill="1" applyBorder="1" applyAlignment="1">
      <alignment horizontal="center" vertical="top"/>
    </xf>
    <xf numFmtId="167" fontId="25" fillId="5" borderId="9" xfId="12" applyNumberFormat="1" applyFont="1" applyFill="1" applyBorder="1" applyAlignment="1">
      <alignment vertical="top"/>
    </xf>
    <xf numFmtId="167" fontId="25" fillId="5" borderId="10" xfId="12" applyNumberFormat="1" applyFont="1" applyFill="1" applyBorder="1" applyAlignment="1">
      <alignment vertical="top"/>
    </xf>
    <xf numFmtId="167" fontId="21" fillId="5" borderId="9" xfId="0" applyNumberFormat="1" applyFont="1" applyFill="1" applyBorder="1" applyAlignment="1">
      <alignment vertical="top"/>
    </xf>
    <xf numFmtId="167" fontId="21" fillId="5" borderId="10" xfId="0" applyNumberFormat="1" applyFont="1" applyFill="1" applyBorder="1" applyAlignment="1">
      <alignment vertical="top"/>
    </xf>
    <xf numFmtId="167" fontId="4" fillId="5" borderId="9" xfId="11" applyNumberFormat="1" applyFont="1" applyFill="1" applyBorder="1" applyAlignment="1">
      <alignment vertical="top"/>
    </xf>
    <xf numFmtId="0" fontId="27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vertical="top"/>
    </xf>
    <xf numFmtId="170" fontId="4" fillId="0" borderId="0" xfId="0" applyNumberFormat="1" applyFont="1" applyAlignment="1">
      <alignment horizontal="center" vertical="top"/>
    </xf>
    <xf numFmtId="171" fontId="27" fillId="0" borderId="0" xfId="0" applyNumberFormat="1" applyFont="1"/>
    <xf numFmtId="171" fontId="4" fillId="0" borderId="0" xfId="11" applyNumberFormat="1" applyFont="1"/>
    <xf numFmtId="171" fontId="24" fillId="0" borderId="0" xfId="11" applyNumberFormat="1" applyFont="1"/>
    <xf numFmtId="0" fontId="28" fillId="0" borderId="0" xfId="0" applyFont="1"/>
    <xf numFmtId="0" fontId="13" fillId="0" borderId="0" xfId="10" applyFont="1" applyAlignment="1">
      <alignment horizontal="center"/>
    </xf>
    <xf numFmtId="0" fontId="14" fillId="0" borderId="0" xfId="1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5" borderId="0" xfId="0" applyFont="1" applyFill="1" applyAlignment="1">
      <alignment horizontal="center"/>
    </xf>
    <xf numFmtId="0" fontId="13" fillId="5" borderId="0" xfId="10" applyFont="1" applyFill="1" applyAlignment="1">
      <alignment horizontal="center"/>
    </xf>
    <xf numFmtId="0" fontId="14" fillId="5" borderId="0" xfId="10" applyFont="1" applyFill="1" applyAlignment="1">
      <alignment horizontal="center"/>
    </xf>
    <xf numFmtId="0" fontId="12" fillId="5" borderId="0" xfId="0" applyFont="1" applyFill="1" applyAlignment="1">
      <alignment horizontal="center"/>
    </xf>
  </cellXfs>
  <cellStyles count="25">
    <cellStyle name="Comma 2" xfId="2" xr:uid="{00000000-0005-0000-0000-000000000000}"/>
    <cellStyle name="Comma 2 2" xfId="16" xr:uid="{00000000-0005-0000-0000-000001000000}"/>
    <cellStyle name="Millares 2" xfId="3" xr:uid="{00000000-0005-0000-0000-000002000000}"/>
    <cellStyle name="Millares 2 2" xfId="4" xr:uid="{00000000-0005-0000-0000-000003000000}"/>
    <cellStyle name="Millares 3" xfId="5" xr:uid="{00000000-0005-0000-0000-000004000000}"/>
    <cellStyle name="Millares 3 2" xfId="21" xr:uid="{00000000-0005-0000-0000-000005000000}"/>
    <cellStyle name="Millares 3 3" xfId="17" xr:uid="{00000000-0005-0000-0000-000006000000}"/>
    <cellStyle name="Millares 4" xfId="12" xr:uid="{00000000-0005-0000-0000-000007000000}"/>
    <cellStyle name="Millares 4 2" xfId="23" xr:uid="{00000000-0005-0000-0000-000008000000}"/>
    <cellStyle name="Millares 4 3" xfId="19" xr:uid="{00000000-0005-0000-0000-000009000000}"/>
    <cellStyle name="Millares 5" xfId="14" xr:uid="{00000000-0005-0000-0000-00000A000000}"/>
    <cellStyle name="Moneda" xfId="11" builtinId="4"/>
    <cellStyle name="Moneda 2" xfId="13" xr:uid="{00000000-0005-0000-0000-00000C000000}"/>
    <cellStyle name="Moneda 2 2" xfId="24" xr:uid="{00000000-0005-0000-0000-00000D000000}"/>
    <cellStyle name="Moneda 2 3" xfId="20" xr:uid="{00000000-0005-0000-0000-00000E000000}"/>
    <cellStyle name="Moneda 3" xfId="18" xr:uid="{00000000-0005-0000-0000-00000F000000}"/>
    <cellStyle name="Moneda 4" xfId="22" xr:uid="{00000000-0005-0000-0000-000010000000}"/>
    <cellStyle name="Moneda 5" xfId="15" xr:uid="{00000000-0005-0000-0000-000011000000}"/>
    <cellStyle name="Neutral 2" xfId="6" xr:uid="{00000000-0005-0000-0000-000012000000}"/>
    <cellStyle name="Normal" xfId="0" builtinId="0"/>
    <cellStyle name="Normal 2" xfId="7" xr:uid="{00000000-0005-0000-0000-000014000000}"/>
    <cellStyle name="Normal 3" xfId="8" xr:uid="{00000000-0005-0000-0000-000015000000}"/>
    <cellStyle name="Notas 2" xfId="9" xr:uid="{00000000-0005-0000-0000-000016000000}"/>
    <cellStyle name="Title 2" xfId="10" xr:uid="{00000000-0005-0000-0000-000017000000}"/>
    <cellStyle name="Total" xfId="1" builtinId="25" customBuiltin="1"/>
  </cellStyles>
  <dxfs count="141"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71" formatCode="_-[$$-1C0A]* #,##0.00_ ;_-[$$-1C0A]* \-#,##0.00\ ;_-[$$-1C0A]* &quot;-&quot;??_ ;_-@_ 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1" formatCode="_-[$$-1C0A]* #,##0.00_ ;_-[$$-1C0A]* \-#,##0.00\ ;_-[$$-1C0A]* &quot;-&quot;??_ ;_-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71" formatCode="_-[$$-1C0A]* #,##0.00_ ;_-[$$-1C0A]* \-#,##0.00\ ;_-[$$-1C0A]* &quot;-&quot;??_ ;_-@_ 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1" formatCode="_-[$$-1C0A]* #,##0.00_ ;_-[$$-1C0A]* \-#,##0.00\ ;_-[$$-1C0A]* &quot;-&quot;??_ ;_-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0" formatCode="d\-mmm\-yy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0" formatCode="d\-mmm\-yy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0" formatCode="d\-mmm\-yy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0" formatCode="d\-mmm\-yy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fill>
        <patternFill patternType="solid">
          <fgColor indexed="64"/>
          <bgColor rgb="FFC3F6A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&quot;RD$&quot;#,##0.0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&quot;RD$&quot;#,##0.00"/>
      <fill>
        <patternFill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7" formatCode="&quot;RD$&quot;#,##0.0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167" formatCode="&quot;RD$&quot;#,##0.00"/>
      <fill>
        <patternFill patternType="none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70" formatCode="d\-mmm\-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70" formatCode="d\-mmm\-yy"/>
      <fill>
        <patternFill patternType="none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70" formatCode="d\-mmm\-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70" formatCode="d\-mmm\-yy"/>
      <fill>
        <patternFill patternType="none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 patternType="solid">
          <fgColor indexed="64"/>
          <bgColor rgb="FFC3F6A6"/>
        </patternFill>
      </fill>
    </dxf>
    <dxf>
      <border outline="0">
        <top style="thin">
          <color indexed="64"/>
        </top>
      </border>
    </dxf>
    <dxf>
      <fill>
        <patternFill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&quot;RD$&quot;#,##0.0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&quot;RD$&quot;#,##0.0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7" formatCode="&quot;RD$&quot;#,##0.0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167" formatCode="&quot;RD$&quot;#,##0.0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70" formatCode="d\-mmm\-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70" formatCode="d\-mmm\-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70" formatCode="d\-mmm\-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70" formatCode="d\-mmm\-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ill>
        <patternFill patternType="solid">
          <fgColor indexed="64"/>
          <bgColor rgb="FFC3F6A6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fill>
        <patternFill patternType="solid">
          <fgColor indexed="64"/>
          <bgColor rgb="FFC3F6A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8" formatCode="[$-1C0A]d&quot; de &quot;mmmm&quot; de &quot;yyyy;@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8" formatCode="[$-1C0A]d&quot; de &quot;mmmm&quot; de &quot;yyyy;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&quot;RD$&quot;* #,##0.00_-;\-&quot;RD$&quot;* #,##0.00_-;_-&quot;RD$&quot;* &quot;-&quot;??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&quot;RD$&quot;* #,##0.00_-;\-&quot;RD$&quot;* #,##0.00_-;_-&quot;RD$&quot;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RD$&quot;* #,##0.00_-;\-&quot;RD$&quot;* #,##0.00_-;_-&quot;RD$&quot;* &quot;-&quot;??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numFmt numFmtId="169" formatCode="[$-F800]dddd\,\ mmmm\ dd\,\ yyyy"/>
    </dxf>
    <dxf>
      <numFmt numFmtId="169" formatCode="[$-F800]dddd\,\ mmmm\ dd\,\ 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&quot;RD$&quot;* #,##0.00_-;\-&quot;RD$&quot;* #,##0.00_-;_-&quot;RD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&quot;RD$&quot;* #,##0.00_-;\-&quot;RD$&quot;* #,##0.00_-;_-&quot;RD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&quot;RD$&quot;* #,##0.00_-;\-&quot;RD$&quot;* #,##0.00_-;_-&quot;RD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&quot;RD$&quot;* #,##0.00_-;\-&quot;RD$&quot;* #,##0.00_-;_-&quot;RD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&quot;RD$&quot;#,##0.00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167" formatCode="&quot;RD$&quot;#,##0.0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C3F6A6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70" formatCode="d\-mmm\-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C3F6A6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70" formatCode="d\-mmm\-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solid">
          <fgColor indexed="64"/>
          <bgColor rgb="FFC3F6A6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protection locked="1" hidden="0"/>
    </dxf>
    <dxf>
      <fill>
        <patternFill patternType="solid">
          <fgColor indexed="64"/>
          <bgColor rgb="FFC3F6A6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ill>
        <patternFill patternType="solid">
          <fgColor indexed="64"/>
          <bgColor rgb="FFC3F6A6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ill>
        <patternFill patternType="solid">
          <fgColor indexed="64"/>
          <bgColor rgb="FFC3F6A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ill>
        <patternFill patternType="solid">
          <fgColor indexed="64"/>
          <bgColor rgb="FFC3F6A6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fill>
        <patternFill patternType="solid">
          <fgColor indexed="64"/>
          <bgColor rgb="FFC3F6A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445127</xdr:colOff>
      <xdr:row>1</xdr:row>
      <xdr:rowOff>19050</xdr:rowOff>
    </xdr:from>
    <xdr:to>
      <xdr:col>11</xdr:col>
      <xdr:colOff>704851</xdr:colOff>
      <xdr:row>5</xdr:row>
      <xdr:rowOff>38100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1377" y="285750"/>
          <a:ext cx="1155074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495301</xdr:colOff>
      <xdr:row>0</xdr:row>
      <xdr:rowOff>180975</xdr:rowOff>
    </xdr:from>
    <xdr:to>
      <xdr:col>6</xdr:col>
      <xdr:colOff>469169</xdr:colOff>
      <xdr:row>4</xdr:row>
      <xdr:rowOff>28575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1" y="180975"/>
          <a:ext cx="735868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130802</xdr:colOff>
      <xdr:row>0</xdr:row>
      <xdr:rowOff>1</xdr:rowOff>
    </xdr:from>
    <xdr:ext cx="1564648" cy="762000"/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1177" y="1"/>
          <a:ext cx="1564648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</xdr:colOff>
      <xdr:row>0</xdr:row>
      <xdr:rowOff>19050</xdr:rowOff>
    </xdr:from>
    <xdr:to>
      <xdr:col>2</xdr:col>
      <xdr:colOff>76201</xdr:colOff>
      <xdr:row>3</xdr:row>
      <xdr:rowOff>133350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9050"/>
          <a:ext cx="13335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445127</xdr:colOff>
      <xdr:row>1</xdr:row>
      <xdr:rowOff>19050</xdr:rowOff>
    </xdr:from>
    <xdr:to>
      <xdr:col>8</xdr:col>
      <xdr:colOff>495301</xdr:colOff>
      <xdr:row>5</xdr:row>
      <xdr:rowOff>38100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3502" y="285750"/>
          <a:ext cx="1155074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390526</xdr:colOff>
      <xdr:row>1</xdr:row>
      <xdr:rowOff>9525</xdr:rowOff>
    </xdr:from>
    <xdr:to>
      <xdr:col>3</xdr:col>
      <xdr:colOff>364394</xdr:colOff>
      <xdr:row>4</xdr:row>
      <xdr:rowOff>123825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026" y="276225"/>
          <a:ext cx="1212118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57150</xdr:rowOff>
    </xdr:from>
    <xdr:to>
      <xdr:col>1</xdr:col>
      <xdr:colOff>228598</xdr:colOff>
      <xdr:row>4</xdr:row>
      <xdr:rowOff>171450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23850"/>
          <a:ext cx="1085848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6</xdr:col>
      <xdr:colOff>161925</xdr:colOff>
      <xdr:row>1</xdr:row>
      <xdr:rowOff>38100</xdr:rowOff>
    </xdr:from>
    <xdr:to>
      <xdr:col>7</xdr:col>
      <xdr:colOff>507374</xdr:colOff>
      <xdr:row>4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04800"/>
          <a:ext cx="1440824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202</xdr:row>
      <xdr:rowOff>171451</xdr:rowOff>
    </xdr:from>
    <xdr:to>
      <xdr:col>1</xdr:col>
      <xdr:colOff>1333499</xdr:colOff>
      <xdr:row>205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A4DA561-4EA6-6B9C-FCDD-5C9CFAB3D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1071801"/>
          <a:ext cx="2581274" cy="44767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2" displayName="Tabla2" ref="A7:J235" totalsRowShown="0" headerRowDxfId="140" totalsRowDxfId="137" headerRowBorderDxfId="139" tableBorderDxfId="138">
  <autoFilter ref="A7:J235" xr:uid="{00000000-0009-0000-0100-000001000000}"/>
  <tableColumns count="10">
    <tableColumn id="5" xr3:uid="{00000000-0010-0000-0000-000005000000}" name="Código Cuenta Presupuesto_x000a_" dataDxfId="136" totalsRowDxfId="135"/>
    <tableColumn id="1" xr3:uid="{00000000-0010-0000-0000-000001000000}" name="Código Institucional" dataDxfId="134" totalsRowDxfId="133"/>
    <tableColumn id="7" xr3:uid="{00000000-0010-0000-0000-000007000000}" name="Código Bienes Nacionales" dataDxfId="132" totalsRowDxfId="131"/>
    <tableColumn id="2" xr3:uid="{00000000-0010-0000-0000-000002000000}" name="Articulos " dataDxfId="130" totalsRowDxfId="129"/>
    <tableColumn id="3" xr3:uid="{00000000-0010-0000-0000-000003000000}" name="Unidad" dataDxfId="128"/>
    <tableColumn id="6" xr3:uid="{00000000-0010-0000-0000-000006000000}" name="Existencia" dataDxfId="127"/>
    <tableColumn id="16" xr3:uid="{00000000-0010-0000-0000-000010000000}" name="Periódo de adquisición" dataDxfId="126" totalsRowDxfId="125"/>
    <tableColumn id="4" xr3:uid="{00000000-0010-0000-0000-000004000000}" name="Periódo de Registro" dataDxfId="124" totalsRowDxfId="123"/>
    <tableColumn id="12" xr3:uid="{00000000-0010-0000-0000-00000C000000}" name="Precio Unitario" dataDxfId="122" dataCellStyle="Moneda"/>
    <tableColumn id="14" xr3:uid="{00000000-0010-0000-0000-00000E000000}" name="Valor " dataDxfId="121" dataCellStyle="Moneda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a16" displayName="Tabla16" ref="A6:L22" totalsRowCount="1" headerRowDxfId="120">
  <autoFilter ref="A6:L21" xr:uid="{00000000-0009-0000-0100-000005000000}"/>
  <tableColumns count="12">
    <tableColumn id="1" xr3:uid="{00000000-0010-0000-0100-000001000000}" name="Código Cuenta Presupuesto_x000a_" dataDxfId="119" totalsRowDxfId="118"/>
    <tableColumn id="2" xr3:uid="{00000000-0010-0000-0100-000002000000}" name="Articulos"/>
    <tableColumn id="3" xr3:uid="{00000000-0010-0000-0100-000003000000}" name="Tipo de materiales"/>
    <tableColumn id="4" xr3:uid="{00000000-0010-0000-0100-000004000000}" name="Unidad"/>
    <tableColumn id="5" xr3:uid="{00000000-0010-0000-0100-000005000000}" name="Cantidad" dataDxfId="117" totalsRowDxfId="116"/>
    <tableColumn id="6" xr3:uid="{00000000-0010-0000-0100-000006000000}" name="Monto s/ITBIS" dataDxfId="115" totalsRowDxfId="114" dataCellStyle="Moneda"/>
    <tableColumn id="7" xr3:uid="{00000000-0010-0000-0100-000007000000}" name="Monto C/ITEBIS" dataDxfId="113" totalsRowDxfId="112" dataCellStyle="Moneda"/>
    <tableColumn id="8" xr3:uid="{00000000-0010-0000-0100-000008000000}" name="Total" totalsRowFunction="custom" dataDxfId="111" totalsRowDxfId="110" dataCellStyle="Moneda">
      <totalsRowFormula>SUM(H7:H21)</totalsRowFormula>
    </tableColumn>
    <tableColumn id="9" xr3:uid="{00000000-0010-0000-0100-000009000000}" name="Fecha" dataDxfId="109" totalsRowDxfId="108"/>
    <tableColumn id="10" xr3:uid="{00000000-0010-0000-0100-00000A000000}" name="Trimestre "/>
    <tableColumn id="11" xr3:uid="{00000000-0010-0000-0100-00000B000000}" name="Proveedores"/>
    <tableColumn id="12" xr3:uid="{00000000-0010-0000-0100-00000C000000}" name="Observación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Tabla13" displayName="Tabla13" ref="A6:K160" totalsRowCount="1">
  <autoFilter ref="A6:K159" xr:uid="{00000000-0009-0000-0100-000006000000}"/>
  <tableColumns count="11">
    <tableColumn id="1" xr3:uid="{00000000-0010-0000-0200-000001000000}" name="Código Cuenta Presupuesto_x000a_" dataDxfId="107" totalsRowDxfId="106"/>
    <tableColumn id="2" xr3:uid="{00000000-0010-0000-0200-000002000000}" name="Código" dataDxfId="105" totalsRowDxfId="104"/>
    <tableColumn id="3" xr3:uid="{00000000-0010-0000-0200-000003000000}" name="Articulos"/>
    <tableColumn id="4" xr3:uid="{00000000-0010-0000-0200-000004000000}" name="Unidad" dataDxfId="103" totalsRowDxfId="102"/>
    <tableColumn id="5" xr3:uid="{00000000-0010-0000-0200-000005000000}" name="Salida" dataDxfId="101" totalsRowDxfId="100"/>
    <tableColumn id="6" xr3:uid="{00000000-0010-0000-0200-000006000000}" name="Precio unitario " dataDxfId="99" totalsRowDxfId="98" dataCellStyle="Moneda"/>
    <tableColumn id="7" xr3:uid="{00000000-0010-0000-0200-000007000000}" name="Valor" totalsRowFunction="sum" dataDxfId="97" totalsRowDxfId="96" dataCellStyle="Moneda"/>
    <tableColumn id="8" xr3:uid="{00000000-0010-0000-0200-000008000000}" name="Entregado a" dataDxfId="95" totalsRowDxfId="94"/>
    <tableColumn id="9" xr3:uid="{00000000-0010-0000-0200-000009000000}" name="Departamento" dataDxfId="93" totalsRowDxfId="92"/>
    <tableColumn id="10" xr3:uid="{00000000-0010-0000-0200-00000A000000}" name="Fecha" dataDxfId="91" totalsRowDxfId="90"/>
    <tableColumn id="11" xr3:uid="{00000000-0010-0000-0200-00000B000000}" name="Observación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la23" displayName="Tabla23" ref="A7:J239" totalsRowShown="0" headerRowDxfId="89" totalsRowDxfId="86" headerRowBorderDxfId="88" tableBorderDxfId="87">
  <autoFilter ref="A7:J239" xr:uid="{00000000-0009-0000-0100-000002000000}"/>
  <tableColumns count="10">
    <tableColumn id="5" xr3:uid="{00000000-0010-0000-0300-000005000000}" name="Código Cuenta Presupuesto_x000a_" dataDxfId="85" totalsRowDxfId="84"/>
    <tableColumn id="1" xr3:uid="{00000000-0010-0000-0300-000001000000}" name="Código Institucional" dataDxfId="83" totalsRowDxfId="82"/>
    <tableColumn id="7" xr3:uid="{00000000-0010-0000-0300-000007000000}" name="Código Bienes Nacionales" dataDxfId="81" totalsRowDxfId="80"/>
    <tableColumn id="2" xr3:uid="{00000000-0010-0000-0300-000002000000}" name="Articulos " dataDxfId="79" totalsRowDxfId="78"/>
    <tableColumn id="3" xr3:uid="{00000000-0010-0000-0300-000003000000}" name="Unidad" dataDxfId="77" totalsRowDxfId="76"/>
    <tableColumn id="6" xr3:uid="{00000000-0010-0000-0300-000006000000}" name="Existencia" dataDxfId="75" totalsRowDxfId="74"/>
    <tableColumn id="16" xr3:uid="{00000000-0010-0000-0300-000010000000}" name="Periódo de adquisición" dataDxfId="73" totalsRowDxfId="72"/>
    <tableColumn id="4" xr3:uid="{00000000-0010-0000-0300-000004000000}" name="Periódo de Registro" dataDxfId="71" totalsRowDxfId="70"/>
    <tableColumn id="12" xr3:uid="{00000000-0010-0000-0300-00000C000000}" name="Precio Unitario" dataDxfId="69" totalsRowDxfId="68" dataCellStyle="Moneda"/>
    <tableColumn id="14" xr3:uid="{00000000-0010-0000-0300-00000E000000}" name="Valor " dataDxfId="67" totalsRowDxfId="66" dataCellStyle="Moneda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a251013" displayName="Tabla251013" ref="B7:M201" totalsRowShown="0" headerRowDxfId="65" dataDxfId="63" totalsRowDxfId="61" headerRowBorderDxfId="64" tableBorderDxfId="62">
  <sortState xmlns:xlrd2="http://schemas.microsoft.com/office/spreadsheetml/2017/richdata2" ref="B8:K201">
    <sortCondition ref="B8"/>
  </sortState>
  <tableColumns count="12">
    <tableColumn id="5" xr3:uid="{00000000-0010-0000-0400-000005000000}" name="Código Cuenta Presupuesto_x000a_" dataDxfId="60" totalsRowDxfId="59"/>
    <tableColumn id="1" xr3:uid="{00000000-0010-0000-0400-000001000000}" name="Código Institucional" dataDxfId="58" totalsRowDxfId="57"/>
    <tableColumn id="7" xr3:uid="{00000000-0010-0000-0400-000007000000}" name="Código Bienes Nacionales" dataDxfId="56" totalsRowDxfId="55"/>
    <tableColumn id="2" xr3:uid="{00000000-0010-0000-0400-000002000000}" name="Articulos " dataDxfId="54" totalsRowDxfId="53"/>
    <tableColumn id="3" xr3:uid="{00000000-0010-0000-0400-000003000000}" name="Unidad" dataDxfId="52" totalsRowDxfId="51"/>
    <tableColumn id="6" xr3:uid="{00000000-0010-0000-0400-000006000000}" name="Existencia" dataDxfId="50" totalsRowDxfId="49"/>
    <tableColumn id="8" xr3:uid="{00000000-0010-0000-0400-000008000000}" name="Cantidad Validada" dataDxfId="48" totalsRowDxfId="47"/>
    <tableColumn id="9" xr3:uid="{00000000-0010-0000-0400-000009000000}" name="Comentarios" dataDxfId="46" totalsRowDxfId="45"/>
    <tableColumn id="16" xr3:uid="{00000000-0010-0000-0400-000010000000}" name="Periódo de adquisición" dataDxfId="44" totalsRowDxfId="43"/>
    <tableColumn id="4" xr3:uid="{00000000-0010-0000-0400-000004000000}" name="Periódo de Registro" dataDxfId="42" totalsRowDxfId="41"/>
    <tableColumn id="12" xr3:uid="{00000000-0010-0000-0400-00000C000000}" name="Precio Unitario" dataDxfId="40" totalsRowDxfId="39" dataCellStyle="Moneda"/>
    <tableColumn id="14" xr3:uid="{00000000-0010-0000-0400-00000E000000}" name="Valor " dataDxfId="38" totalsRowDxfId="37" dataCellStyle="Moneda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5000000}" name="Tabla4" displayName="Tabla4" ref="A7:H195" totalsRowCount="1" headerRowDxfId="36" dataDxfId="34" headerRowBorderDxfId="35">
  <autoFilter ref="A7:H194" xr:uid="{00000000-0009-0000-0100-000004000000}"/>
  <tableColumns count="8">
    <tableColumn id="1" xr3:uid="{00000000-0010-0000-0500-000001000000}" name="Código Cuenta Presupuesto_x000a_" dataDxfId="33" totalsRowDxfId="32"/>
    <tableColumn id="2" xr3:uid="{00000000-0010-0000-0500-000002000000}" name="Articulos " dataDxfId="31" totalsRowDxfId="30"/>
    <tableColumn id="3" xr3:uid="{00000000-0010-0000-0500-000003000000}" name="Unidad" dataDxfId="29" totalsRowDxfId="28"/>
    <tableColumn id="4" xr3:uid="{00000000-0010-0000-0500-000004000000}" name="Existencia" dataDxfId="27" totalsRowDxfId="26"/>
    <tableColumn id="5" xr3:uid="{00000000-0010-0000-0500-000005000000}" name="Periódo de adquisición" dataDxfId="25" totalsRowDxfId="24"/>
    <tableColumn id="6" xr3:uid="{00000000-0010-0000-0500-000006000000}" name="Periódo de Registro" dataDxfId="23" totalsRowDxfId="22"/>
    <tableColumn id="7" xr3:uid="{00000000-0010-0000-0500-000007000000}" name="Precio Unitario" dataDxfId="21" totalsRowDxfId="20" dataCellStyle="Moneda"/>
    <tableColumn id="8" xr3:uid="{00000000-0010-0000-0500-000008000000}" name="Valor " totalsRowFunction="sum" dataDxfId="19" totalsRowDxfId="18" dataCellStyle="Moneda">
      <calculatedColumnFormula>D8*$G8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18"/>
  <sheetViews>
    <sheetView topLeftCell="A51" workbookViewId="0">
      <selection activeCell="D24" sqref="D24"/>
    </sheetView>
  </sheetViews>
  <sheetFormatPr baseColWidth="10" defaultColWidth="11.42578125" defaultRowHeight="15" x14ac:dyDescent="0.25"/>
  <cols>
    <col min="5" max="5" width="3.7109375" hidden="1" customWidth="1"/>
    <col min="6" max="6" width="5.5703125" hidden="1" customWidth="1"/>
    <col min="7" max="7" width="37.28515625" customWidth="1"/>
    <col min="8" max="8" width="13.140625" customWidth="1"/>
    <col min="10" max="10" width="13.85546875" customWidth="1"/>
    <col min="11" max="11" width="13.42578125" customWidth="1"/>
    <col min="12" max="12" width="19.5703125" customWidth="1"/>
    <col min="13" max="13" width="20.85546875" customWidth="1"/>
  </cols>
  <sheetData>
    <row r="1" spans="2:13" ht="21" x14ac:dyDescent="0.35">
      <c r="B1" s="2"/>
      <c r="C1" s="2"/>
      <c r="D1" s="1"/>
      <c r="E1" s="1"/>
      <c r="F1" s="1"/>
      <c r="G1" s="2"/>
      <c r="H1" s="2"/>
      <c r="I1" s="2"/>
      <c r="J1" s="2"/>
      <c r="K1" s="25"/>
      <c r="L1" s="20"/>
      <c r="M1" s="31"/>
    </row>
    <row r="2" spans="2:13" s="3" customFormat="1" ht="22.5" x14ac:dyDescent="0.3">
      <c r="B2" s="151" t="s">
        <v>139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32"/>
    </row>
    <row r="3" spans="2:13" s="3" customFormat="1" ht="18" x14ac:dyDescent="0.25">
      <c r="B3" s="152" t="s">
        <v>140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32"/>
    </row>
    <row r="4" spans="2:13" s="3" customFormat="1" ht="15.75" x14ac:dyDescent="0.25"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32"/>
    </row>
    <row r="5" spans="2:13" s="3" customFormat="1" ht="18" x14ac:dyDescent="0.25">
      <c r="B5" s="154" t="s">
        <v>323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32"/>
    </row>
    <row r="6" spans="2:13" s="3" customFormat="1" ht="20.25" x14ac:dyDescent="0.3">
      <c r="B6" s="5"/>
      <c r="C6" s="5"/>
      <c r="D6" s="4"/>
      <c r="E6" s="4"/>
      <c r="F6" s="4"/>
      <c r="G6" s="5"/>
      <c r="H6" s="5"/>
      <c r="I6" s="5"/>
      <c r="J6" s="5"/>
      <c r="K6" s="26"/>
      <c r="L6" s="21"/>
      <c r="M6" s="32"/>
    </row>
    <row r="7" spans="2:13" s="7" customFormat="1" ht="78.75" x14ac:dyDescent="0.25">
      <c r="B7" s="8" t="s">
        <v>196</v>
      </c>
      <c r="C7" s="8" t="s">
        <v>141</v>
      </c>
      <c r="D7" s="8" t="s">
        <v>150</v>
      </c>
      <c r="E7" s="8" t="s">
        <v>324</v>
      </c>
      <c r="F7" s="8" t="s">
        <v>325</v>
      </c>
      <c r="G7" s="8" t="s">
        <v>0</v>
      </c>
      <c r="H7" s="8" t="s">
        <v>1</v>
      </c>
      <c r="I7" s="8" t="s">
        <v>2</v>
      </c>
      <c r="J7" s="8" t="s">
        <v>143</v>
      </c>
      <c r="K7" s="8" t="s">
        <v>144</v>
      </c>
      <c r="L7" s="33" t="s">
        <v>205</v>
      </c>
      <c r="M7" s="33" t="s">
        <v>142</v>
      </c>
    </row>
    <row r="8" spans="2:13" ht="30" hidden="1" x14ac:dyDescent="0.25">
      <c r="B8" s="9" t="s">
        <v>326</v>
      </c>
      <c r="C8" s="9">
        <v>191</v>
      </c>
      <c r="D8" s="9" t="s">
        <v>151</v>
      </c>
      <c r="E8" s="9"/>
      <c r="F8" s="9"/>
      <c r="G8" s="14" t="s">
        <v>65</v>
      </c>
      <c r="H8" s="13" t="s">
        <v>20</v>
      </c>
      <c r="I8" s="9">
        <v>1</v>
      </c>
      <c r="J8" s="10">
        <v>41818</v>
      </c>
      <c r="K8" s="10">
        <v>41818</v>
      </c>
      <c r="L8" s="34">
        <v>250</v>
      </c>
      <c r="M8" s="34">
        <v>250</v>
      </c>
    </row>
    <row r="9" spans="2:13" ht="16.5" thickBot="1" x14ac:dyDescent="0.3">
      <c r="B9" s="59" t="s">
        <v>327</v>
      </c>
      <c r="C9" s="60">
        <v>161</v>
      </c>
      <c r="D9" s="60" t="s">
        <v>151</v>
      </c>
      <c r="E9" s="60"/>
      <c r="F9" s="60"/>
      <c r="G9" s="61" t="s">
        <v>38</v>
      </c>
      <c r="H9" s="62" t="s">
        <v>4</v>
      </c>
      <c r="I9" s="60">
        <v>2</v>
      </c>
      <c r="J9" s="63">
        <v>41818</v>
      </c>
      <c r="K9" s="63">
        <v>41818</v>
      </c>
      <c r="L9" s="64">
        <v>3750</v>
      </c>
      <c r="M9" s="65">
        <v>7500</v>
      </c>
    </row>
    <row r="10" spans="2:13" ht="16.5" thickTop="1" x14ac:dyDescent="0.25">
      <c r="B10" s="59"/>
      <c r="C10" s="60"/>
      <c r="D10" s="60"/>
      <c r="E10" s="60"/>
      <c r="F10" s="60"/>
      <c r="G10" s="61"/>
      <c r="H10" s="62"/>
      <c r="I10" s="60"/>
      <c r="J10" s="63"/>
      <c r="K10" s="63"/>
      <c r="L10" s="66"/>
      <c r="M10" s="67"/>
    </row>
    <row r="12" spans="2:13" ht="15.75" x14ac:dyDescent="0.25">
      <c r="B12" s="39" t="s">
        <v>202</v>
      </c>
      <c r="C12" s="9">
        <v>125</v>
      </c>
      <c r="D12" s="9" t="s">
        <v>151</v>
      </c>
      <c r="E12" s="9"/>
      <c r="F12" s="9"/>
      <c r="G12" s="14" t="s">
        <v>211</v>
      </c>
      <c r="H12" s="13" t="s">
        <v>12</v>
      </c>
      <c r="I12" s="9">
        <v>381</v>
      </c>
      <c r="J12" s="10">
        <v>44364</v>
      </c>
      <c r="K12" s="10">
        <v>44364</v>
      </c>
      <c r="L12" s="34">
        <v>185.58</v>
      </c>
      <c r="M12" s="34">
        <v>70705.98000000001</v>
      </c>
    </row>
    <row r="13" spans="2:13" ht="15.75" x14ac:dyDescent="0.25">
      <c r="B13" s="39" t="s">
        <v>202</v>
      </c>
      <c r="C13" s="9">
        <v>127</v>
      </c>
      <c r="D13" s="9" t="s">
        <v>151</v>
      </c>
      <c r="E13" s="9"/>
      <c r="F13" s="9"/>
      <c r="G13" s="14" t="s">
        <v>25</v>
      </c>
      <c r="H13" s="13" t="s">
        <v>26</v>
      </c>
      <c r="I13" s="9">
        <v>8</v>
      </c>
      <c r="J13" s="10">
        <v>43411</v>
      </c>
      <c r="K13" s="10">
        <v>43411</v>
      </c>
      <c r="L13" s="34">
        <v>155</v>
      </c>
      <c r="M13" s="34">
        <v>1240</v>
      </c>
    </row>
    <row r="14" spans="2:13" ht="15.75" x14ac:dyDescent="0.25">
      <c r="B14" s="39" t="s">
        <v>202</v>
      </c>
      <c r="C14" s="9">
        <v>141</v>
      </c>
      <c r="D14" s="9" t="s">
        <v>151</v>
      </c>
      <c r="E14" s="9"/>
      <c r="F14" s="9"/>
      <c r="G14" s="14" t="s">
        <v>173</v>
      </c>
      <c r="H14" s="13" t="s">
        <v>13</v>
      </c>
      <c r="I14" s="9">
        <v>10</v>
      </c>
      <c r="J14" s="10">
        <v>43789</v>
      </c>
      <c r="K14" s="10">
        <v>43789</v>
      </c>
      <c r="L14" s="34">
        <v>95</v>
      </c>
      <c r="M14" s="34">
        <v>950</v>
      </c>
    </row>
    <row r="15" spans="2:13" ht="16.5" thickBot="1" x14ac:dyDescent="0.3">
      <c r="L15" s="68"/>
      <c r="M15" s="69">
        <f>SUM(M12:M14)</f>
        <v>72895.98000000001</v>
      </c>
    </row>
    <row r="16" spans="2:13" ht="15.75" thickTop="1" x14ac:dyDescent="0.25"/>
    <row r="18" spans="2:13" ht="18" customHeight="1" thickBot="1" x14ac:dyDescent="0.3">
      <c r="B18" s="9" t="s">
        <v>328</v>
      </c>
      <c r="C18" s="9">
        <v>195</v>
      </c>
      <c r="D18" s="9" t="s">
        <v>151</v>
      </c>
      <c r="E18" s="9"/>
      <c r="F18" s="9"/>
      <c r="G18" s="14" t="s">
        <v>67</v>
      </c>
      <c r="H18" s="13" t="s">
        <v>12</v>
      </c>
      <c r="I18" s="9">
        <v>31</v>
      </c>
      <c r="J18" s="10">
        <v>43900</v>
      </c>
      <c r="K18" s="10">
        <v>43900</v>
      </c>
      <c r="L18" s="70">
        <v>980.0018</v>
      </c>
      <c r="M18" s="71">
        <v>30380.055800000002</v>
      </c>
    </row>
    <row r="19" spans="2:13" ht="15.75" thickTop="1" x14ac:dyDescent="0.25"/>
    <row r="20" spans="2:13" x14ac:dyDescent="0.25">
      <c r="B20" s="9" t="s">
        <v>329</v>
      </c>
      <c r="C20" s="9">
        <v>227</v>
      </c>
      <c r="D20" s="9" t="s">
        <v>151</v>
      </c>
      <c r="E20" s="9"/>
      <c r="F20" s="9"/>
      <c r="G20" s="14" t="s">
        <v>330</v>
      </c>
      <c r="H20" s="13" t="s">
        <v>20</v>
      </c>
      <c r="I20" s="9">
        <v>528</v>
      </c>
      <c r="J20" s="10">
        <v>43900</v>
      </c>
      <c r="K20" s="10">
        <v>43900</v>
      </c>
      <c r="L20" s="34">
        <v>179.12</v>
      </c>
      <c r="M20" s="34">
        <v>94575.360000000001</v>
      </c>
    </row>
    <row r="21" spans="2:13" x14ac:dyDescent="0.25">
      <c r="B21" s="9" t="s">
        <v>329</v>
      </c>
      <c r="C21" s="9">
        <v>228</v>
      </c>
      <c r="D21" s="9" t="s">
        <v>151</v>
      </c>
      <c r="E21" s="9"/>
      <c r="F21" s="9"/>
      <c r="G21" s="14" t="s">
        <v>331</v>
      </c>
      <c r="H21" s="13" t="s">
        <v>20</v>
      </c>
      <c r="I21" s="9">
        <v>4</v>
      </c>
      <c r="J21" s="10">
        <v>43900</v>
      </c>
      <c r="K21" s="10">
        <v>43900</v>
      </c>
      <c r="L21" s="34">
        <v>238.36</v>
      </c>
      <c r="M21" s="34">
        <v>953.44</v>
      </c>
    </row>
    <row r="22" spans="2:13" x14ac:dyDescent="0.25">
      <c r="B22" s="9" t="s">
        <v>329</v>
      </c>
      <c r="C22" s="9">
        <v>230</v>
      </c>
      <c r="D22" s="9" t="s">
        <v>151</v>
      </c>
      <c r="E22" s="9"/>
      <c r="F22" s="9"/>
      <c r="G22" s="14" t="s">
        <v>332</v>
      </c>
      <c r="H22" s="13" t="s">
        <v>20</v>
      </c>
      <c r="I22" s="9">
        <v>46</v>
      </c>
      <c r="J22" s="10">
        <v>41818</v>
      </c>
      <c r="K22" s="10">
        <v>41818</v>
      </c>
      <c r="L22" s="34">
        <v>1044</v>
      </c>
      <c r="M22" s="34">
        <v>48024</v>
      </c>
    </row>
    <row r="23" spans="2:13" ht="16.5" thickBot="1" x14ac:dyDescent="0.3">
      <c r="M23" s="72">
        <f>SUM(M20:M22)</f>
        <v>143552.79999999999</v>
      </c>
    </row>
    <row r="24" spans="2:13" ht="30.75" thickTop="1" x14ac:dyDescent="0.25">
      <c r="B24" s="9" t="s">
        <v>326</v>
      </c>
      <c r="C24" s="9">
        <v>191</v>
      </c>
      <c r="D24" s="9" t="s">
        <v>151</v>
      </c>
      <c r="E24" s="9"/>
      <c r="F24" s="9"/>
      <c r="G24" s="14" t="s">
        <v>65</v>
      </c>
      <c r="H24" s="13" t="s">
        <v>20</v>
      </c>
      <c r="I24" s="9">
        <v>1</v>
      </c>
      <c r="J24" s="10">
        <v>41818</v>
      </c>
      <c r="K24" s="10">
        <v>41818</v>
      </c>
      <c r="L24" s="34">
        <v>250</v>
      </c>
      <c r="M24" s="34">
        <v>250</v>
      </c>
    </row>
    <row r="25" spans="2:13" ht="15.75" hidden="1" x14ac:dyDescent="0.25">
      <c r="B25" s="39" t="s">
        <v>327</v>
      </c>
      <c r="C25" s="9">
        <v>161</v>
      </c>
      <c r="D25" s="9" t="s">
        <v>151</v>
      </c>
      <c r="E25" s="9"/>
      <c r="F25" s="9"/>
      <c r="G25" s="14" t="s">
        <v>38</v>
      </c>
      <c r="H25" s="13" t="s">
        <v>4</v>
      </c>
      <c r="I25" s="9">
        <v>2</v>
      </c>
      <c r="J25" s="10">
        <v>41818</v>
      </c>
      <c r="K25" s="10">
        <v>41818</v>
      </c>
      <c r="L25" s="34">
        <v>3750</v>
      </c>
      <c r="M25" s="34">
        <v>7500</v>
      </c>
    </row>
    <row r="26" spans="2:13" hidden="1" x14ac:dyDescent="0.25">
      <c r="B26" s="9" t="s">
        <v>202</v>
      </c>
      <c r="C26" s="9">
        <v>109</v>
      </c>
      <c r="D26" s="9" t="s">
        <v>151</v>
      </c>
      <c r="E26" s="9"/>
      <c r="F26" s="9"/>
      <c r="G26" s="14" t="s">
        <v>11</v>
      </c>
      <c r="H26" s="13" t="s">
        <v>12</v>
      </c>
      <c r="I26" s="9">
        <v>0</v>
      </c>
      <c r="J26" s="10">
        <v>43782</v>
      </c>
      <c r="K26" s="10">
        <v>43782</v>
      </c>
      <c r="L26" s="34">
        <v>114.74</v>
      </c>
      <c r="M26" s="34">
        <v>0</v>
      </c>
    </row>
    <row r="27" spans="2:13" hidden="1" x14ac:dyDescent="0.25">
      <c r="B27" s="9" t="s">
        <v>202</v>
      </c>
      <c r="C27" s="9">
        <v>112</v>
      </c>
      <c r="D27" s="9" t="s">
        <v>151</v>
      </c>
      <c r="E27" s="9"/>
      <c r="F27" s="9"/>
      <c r="G27" s="14" t="s">
        <v>14</v>
      </c>
      <c r="H27" s="13" t="s">
        <v>4</v>
      </c>
      <c r="I27" s="9">
        <v>0</v>
      </c>
      <c r="J27" s="10">
        <v>42902</v>
      </c>
      <c r="K27" s="10">
        <v>42902</v>
      </c>
      <c r="L27" s="34">
        <v>38</v>
      </c>
      <c r="M27" s="34">
        <v>0</v>
      </c>
    </row>
    <row r="28" spans="2:13" ht="15.75" hidden="1" x14ac:dyDescent="0.25">
      <c r="B28" s="39" t="s">
        <v>202</v>
      </c>
      <c r="C28" s="9">
        <v>120</v>
      </c>
      <c r="D28" s="9" t="s">
        <v>151</v>
      </c>
      <c r="E28" s="9"/>
      <c r="F28" s="9"/>
      <c r="G28" s="14" t="s">
        <v>333</v>
      </c>
      <c r="H28" s="13" t="s">
        <v>92</v>
      </c>
      <c r="I28" s="9">
        <v>0</v>
      </c>
      <c r="J28" s="10">
        <v>43172</v>
      </c>
      <c r="K28" s="10">
        <v>43172</v>
      </c>
      <c r="L28" s="34">
        <v>110</v>
      </c>
      <c r="M28" s="34">
        <v>0</v>
      </c>
    </row>
    <row r="29" spans="2:13" hidden="1" x14ac:dyDescent="0.25">
      <c r="B29" s="9" t="s">
        <v>202</v>
      </c>
      <c r="C29" s="9">
        <v>124</v>
      </c>
      <c r="D29" s="9" t="s">
        <v>151</v>
      </c>
      <c r="E29" s="9"/>
      <c r="F29" s="9"/>
      <c r="G29" s="14" t="s">
        <v>210</v>
      </c>
      <c r="H29" s="13" t="s">
        <v>12</v>
      </c>
      <c r="I29" s="9">
        <v>0</v>
      </c>
      <c r="J29" s="10">
        <v>43342</v>
      </c>
      <c r="K29" s="10">
        <v>43342</v>
      </c>
      <c r="L29" s="34">
        <v>270</v>
      </c>
      <c r="M29" s="34">
        <v>0</v>
      </c>
    </row>
    <row r="30" spans="2:13" ht="15.75" hidden="1" x14ac:dyDescent="0.25">
      <c r="B30" s="39" t="s">
        <v>202</v>
      </c>
      <c r="C30" s="9">
        <v>125</v>
      </c>
      <c r="D30" s="9" t="s">
        <v>151</v>
      </c>
      <c r="E30" s="9"/>
      <c r="F30" s="9"/>
      <c r="G30" s="14" t="s">
        <v>211</v>
      </c>
      <c r="H30" s="13" t="s">
        <v>12</v>
      </c>
      <c r="I30" s="9">
        <v>381</v>
      </c>
      <c r="J30" s="10">
        <v>44364</v>
      </c>
      <c r="K30" s="10">
        <v>44364</v>
      </c>
      <c r="L30" s="34">
        <v>185.58</v>
      </c>
      <c r="M30" s="34">
        <v>70705.98000000001</v>
      </c>
    </row>
    <row r="31" spans="2:13" ht="15.75" hidden="1" x14ac:dyDescent="0.25">
      <c r="B31" s="39" t="s">
        <v>202</v>
      </c>
      <c r="C31" s="9">
        <v>127</v>
      </c>
      <c r="D31" s="9" t="s">
        <v>151</v>
      </c>
      <c r="E31" s="9"/>
      <c r="F31" s="9"/>
      <c r="G31" s="14" t="s">
        <v>25</v>
      </c>
      <c r="H31" s="13" t="s">
        <v>26</v>
      </c>
      <c r="I31" s="9">
        <v>8</v>
      </c>
      <c r="J31" s="10">
        <v>43411</v>
      </c>
      <c r="K31" s="10">
        <v>43411</v>
      </c>
      <c r="L31" s="34">
        <v>155</v>
      </c>
      <c r="M31" s="34">
        <v>1240</v>
      </c>
    </row>
    <row r="32" spans="2:13" ht="15.75" hidden="1" x14ac:dyDescent="0.25">
      <c r="B32" s="39" t="s">
        <v>202</v>
      </c>
      <c r="C32" s="9">
        <v>141</v>
      </c>
      <c r="D32" s="9" t="s">
        <v>151</v>
      </c>
      <c r="E32" s="9"/>
      <c r="F32" s="9"/>
      <c r="G32" s="14" t="s">
        <v>173</v>
      </c>
      <c r="H32" s="13" t="s">
        <v>13</v>
      </c>
      <c r="I32" s="9">
        <v>10</v>
      </c>
      <c r="J32" s="10">
        <v>43789</v>
      </c>
      <c r="K32" s="10">
        <v>43789</v>
      </c>
      <c r="L32" s="34">
        <v>95</v>
      </c>
      <c r="M32" s="34">
        <v>950</v>
      </c>
    </row>
    <row r="33" spans="2:13" hidden="1" x14ac:dyDescent="0.25">
      <c r="B33" s="9" t="s">
        <v>202</v>
      </c>
      <c r="C33" s="9">
        <v>261</v>
      </c>
      <c r="D33" s="9" t="s">
        <v>151</v>
      </c>
      <c r="E33" s="9"/>
      <c r="F33" s="9"/>
      <c r="G33" s="14" t="s">
        <v>174</v>
      </c>
      <c r="H33" s="13" t="s">
        <v>4</v>
      </c>
      <c r="I33" s="9">
        <v>0</v>
      </c>
      <c r="J33" s="10">
        <v>43060</v>
      </c>
      <c r="K33" s="10">
        <v>43060</v>
      </c>
      <c r="L33" s="34">
        <v>25</v>
      </c>
      <c r="M33" s="34">
        <v>0</v>
      </c>
    </row>
    <row r="34" spans="2:13" hidden="1" x14ac:dyDescent="0.25">
      <c r="B34" s="9" t="s">
        <v>202</v>
      </c>
      <c r="C34" s="9">
        <v>273</v>
      </c>
      <c r="D34" s="9" t="s">
        <v>151</v>
      </c>
      <c r="E34" s="9"/>
      <c r="F34" s="9"/>
      <c r="G34" s="14" t="s">
        <v>181</v>
      </c>
      <c r="H34" s="13" t="s">
        <v>26</v>
      </c>
      <c r="I34" s="9">
        <v>0</v>
      </c>
      <c r="J34" s="10">
        <v>43570</v>
      </c>
      <c r="K34" s="10">
        <v>43570</v>
      </c>
      <c r="L34" s="34">
        <v>155</v>
      </c>
      <c r="M34" s="34">
        <v>0</v>
      </c>
    </row>
    <row r="35" spans="2:13" hidden="1" x14ac:dyDescent="0.25">
      <c r="B35" s="9" t="s">
        <v>202</v>
      </c>
      <c r="C35" s="9">
        <v>283</v>
      </c>
      <c r="D35" s="9" t="s">
        <v>151</v>
      </c>
      <c r="E35" s="9"/>
      <c r="F35" s="9"/>
      <c r="G35" s="14" t="s">
        <v>334</v>
      </c>
      <c r="H35" s="13" t="s">
        <v>13</v>
      </c>
      <c r="I35" s="9">
        <v>0</v>
      </c>
      <c r="J35" s="10">
        <v>42905</v>
      </c>
      <c r="K35" s="10">
        <v>42905</v>
      </c>
      <c r="L35" s="34">
        <v>186</v>
      </c>
      <c r="M35" s="34">
        <v>0</v>
      </c>
    </row>
    <row r="36" spans="2:13" hidden="1" x14ac:dyDescent="0.25">
      <c r="B36" s="9" t="s">
        <v>202</v>
      </c>
      <c r="C36" s="9">
        <v>284</v>
      </c>
      <c r="D36" s="9" t="s">
        <v>151</v>
      </c>
      <c r="E36" s="9"/>
      <c r="F36" s="9"/>
      <c r="G36" s="14" t="s">
        <v>335</v>
      </c>
      <c r="H36" s="13" t="s">
        <v>13</v>
      </c>
      <c r="I36" s="9">
        <v>0</v>
      </c>
      <c r="J36" s="10">
        <v>42905</v>
      </c>
      <c r="K36" s="10">
        <v>42905</v>
      </c>
      <c r="L36" s="34">
        <v>186</v>
      </c>
      <c r="M36" s="34">
        <v>0</v>
      </c>
    </row>
    <row r="37" spans="2:13" hidden="1" x14ac:dyDescent="0.25">
      <c r="B37" s="9" t="s">
        <v>202</v>
      </c>
      <c r="C37" s="9">
        <v>285</v>
      </c>
      <c r="D37" s="9" t="s">
        <v>151</v>
      </c>
      <c r="E37" s="9"/>
      <c r="F37" s="9"/>
      <c r="G37" s="14" t="s">
        <v>336</v>
      </c>
      <c r="H37" s="13" t="s">
        <v>4</v>
      </c>
      <c r="I37" s="9">
        <v>0</v>
      </c>
      <c r="J37" s="10">
        <v>43570</v>
      </c>
      <c r="K37" s="10">
        <v>43570</v>
      </c>
      <c r="L37" s="34">
        <v>265</v>
      </c>
      <c r="M37" s="34">
        <v>0</v>
      </c>
    </row>
    <row r="38" spans="2:13" hidden="1" x14ac:dyDescent="0.25">
      <c r="B38" s="9" t="s">
        <v>202</v>
      </c>
      <c r="C38" s="9">
        <v>286</v>
      </c>
      <c r="D38" s="9" t="s">
        <v>151</v>
      </c>
      <c r="E38" s="9"/>
      <c r="F38" s="9"/>
      <c r="G38" s="14" t="s">
        <v>337</v>
      </c>
      <c r="H38" s="13" t="s">
        <v>13</v>
      </c>
      <c r="I38" s="9">
        <v>0</v>
      </c>
      <c r="J38" s="10">
        <v>42905</v>
      </c>
      <c r="K38" s="10">
        <v>42905</v>
      </c>
      <c r="L38" s="34">
        <v>179</v>
      </c>
      <c r="M38" s="34">
        <v>0</v>
      </c>
    </row>
    <row r="39" spans="2:13" hidden="1" x14ac:dyDescent="0.25">
      <c r="B39" s="9" t="s">
        <v>202</v>
      </c>
      <c r="C39" s="9">
        <v>298</v>
      </c>
      <c r="D39" s="9" t="s">
        <v>151</v>
      </c>
      <c r="E39" s="9"/>
      <c r="F39" s="9"/>
      <c r="G39" s="14" t="s">
        <v>129</v>
      </c>
      <c r="H39" s="13" t="s">
        <v>4</v>
      </c>
      <c r="I39" s="9">
        <v>0</v>
      </c>
      <c r="J39" s="10">
        <v>43173</v>
      </c>
      <c r="K39" s="10">
        <v>43173</v>
      </c>
      <c r="L39" s="34">
        <v>23</v>
      </c>
      <c r="M39" s="34">
        <v>0</v>
      </c>
    </row>
    <row r="40" spans="2:13" hidden="1" x14ac:dyDescent="0.25">
      <c r="B40" s="9" t="s">
        <v>202</v>
      </c>
      <c r="C40" s="9">
        <v>299</v>
      </c>
      <c r="D40" s="9" t="s">
        <v>151</v>
      </c>
      <c r="E40" s="9"/>
      <c r="F40" s="9"/>
      <c r="G40" s="14" t="s">
        <v>130</v>
      </c>
      <c r="H40" s="13" t="s">
        <v>7</v>
      </c>
      <c r="I40" s="9">
        <v>0</v>
      </c>
      <c r="J40" s="10">
        <v>42956</v>
      </c>
      <c r="K40" s="10">
        <v>42956</v>
      </c>
      <c r="L40" s="34">
        <v>90</v>
      </c>
      <c r="M40" s="34">
        <v>0</v>
      </c>
    </row>
    <row r="41" spans="2:13" hidden="1" x14ac:dyDescent="0.25">
      <c r="B41" s="9" t="s">
        <v>328</v>
      </c>
      <c r="C41" s="9">
        <v>195</v>
      </c>
      <c r="D41" s="9" t="s">
        <v>151</v>
      </c>
      <c r="E41" s="9"/>
      <c r="F41" s="9"/>
      <c r="G41" s="14" t="s">
        <v>67</v>
      </c>
      <c r="H41" s="13" t="s">
        <v>12</v>
      </c>
      <c r="I41" s="9">
        <v>31</v>
      </c>
      <c r="J41" s="10">
        <v>43900</v>
      </c>
      <c r="K41" s="10">
        <v>43900</v>
      </c>
      <c r="L41" s="34">
        <v>980.0018</v>
      </c>
      <c r="M41" s="34">
        <v>30380.055800000002</v>
      </c>
    </row>
    <row r="42" spans="2:13" hidden="1" x14ac:dyDescent="0.25">
      <c r="B42" s="9"/>
      <c r="C42" s="9"/>
      <c r="D42" s="9"/>
      <c r="E42" s="9"/>
      <c r="F42" s="9"/>
      <c r="G42" s="14"/>
      <c r="H42" s="73"/>
      <c r="I42" s="74"/>
      <c r="J42" s="10"/>
      <c r="K42" s="10"/>
      <c r="L42" s="75"/>
      <c r="M42" s="30"/>
    </row>
    <row r="43" spans="2:13" hidden="1" x14ac:dyDescent="0.25">
      <c r="B43" s="9" t="s">
        <v>338</v>
      </c>
      <c r="C43" s="9">
        <v>290</v>
      </c>
      <c r="D43" s="9" t="s">
        <v>151</v>
      </c>
      <c r="E43" s="9"/>
      <c r="F43" s="9"/>
      <c r="G43" s="14" t="s">
        <v>122</v>
      </c>
      <c r="H43" s="13" t="s">
        <v>4</v>
      </c>
      <c r="I43" s="9">
        <v>0</v>
      </c>
      <c r="J43" s="10">
        <v>43971</v>
      </c>
      <c r="K43" s="10">
        <v>43971</v>
      </c>
      <c r="L43" s="34">
        <v>53.1</v>
      </c>
      <c r="M43" s="34">
        <v>0</v>
      </c>
    </row>
    <row r="44" spans="2:13" hidden="1" x14ac:dyDescent="0.25">
      <c r="B44" s="9" t="s">
        <v>329</v>
      </c>
      <c r="C44" s="9">
        <v>227</v>
      </c>
      <c r="D44" s="9" t="s">
        <v>151</v>
      </c>
      <c r="E44" s="9"/>
      <c r="F44" s="9"/>
      <c r="G44" s="14" t="s">
        <v>330</v>
      </c>
      <c r="H44" s="13" t="s">
        <v>20</v>
      </c>
      <c r="I44" s="9">
        <v>528</v>
      </c>
      <c r="J44" s="10">
        <v>43900</v>
      </c>
      <c r="K44" s="10">
        <v>43900</v>
      </c>
      <c r="L44" s="34">
        <v>179.12</v>
      </c>
      <c r="M44" s="34">
        <v>94575.360000000001</v>
      </c>
    </row>
    <row r="45" spans="2:13" hidden="1" x14ac:dyDescent="0.25">
      <c r="B45" s="9" t="s">
        <v>329</v>
      </c>
      <c r="C45" s="9">
        <v>228</v>
      </c>
      <c r="D45" s="9" t="s">
        <v>151</v>
      </c>
      <c r="E45" s="9"/>
      <c r="F45" s="9"/>
      <c r="G45" s="14" t="s">
        <v>331</v>
      </c>
      <c r="H45" s="13" t="s">
        <v>20</v>
      </c>
      <c r="I45" s="9">
        <v>4</v>
      </c>
      <c r="J45" s="10">
        <v>43900</v>
      </c>
      <c r="K45" s="10">
        <v>43900</v>
      </c>
      <c r="L45" s="34">
        <v>238.36</v>
      </c>
      <c r="M45" s="34">
        <v>953.44</v>
      </c>
    </row>
    <row r="46" spans="2:13" hidden="1" x14ac:dyDescent="0.25">
      <c r="B46" s="9" t="s">
        <v>329</v>
      </c>
      <c r="C46" s="9">
        <v>229</v>
      </c>
      <c r="D46" s="9" t="s">
        <v>151</v>
      </c>
      <c r="E46" s="9"/>
      <c r="F46" s="9"/>
      <c r="G46" s="14" t="s">
        <v>339</v>
      </c>
      <c r="H46" s="13" t="s">
        <v>20</v>
      </c>
      <c r="I46" s="9">
        <v>0</v>
      </c>
      <c r="J46" s="10">
        <v>43900</v>
      </c>
      <c r="K46" s="10">
        <v>43900</v>
      </c>
      <c r="L46" s="34">
        <v>243.08</v>
      </c>
      <c r="M46" s="34">
        <v>0</v>
      </c>
    </row>
    <row r="47" spans="2:13" ht="30" hidden="1" x14ac:dyDescent="0.25">
      <c r="B47" s="9" t="s">
        <v>329</v>
      </c>
      <c r="C47" s="9">
        <v>230</v>
      </c>
      <c r="D47" s="9" t="s">
        <v>151</v>
      </c>
      <c r="E47" s="9"/>
      <c r="F47" s="9"/>
      <c r="G47" s="14" t="s">
        <v>89</v>
      </c>
      <c r="H47" s="13" t="s">
        <v>20</v>
      </c>
      <c r="I47" s="9">
        <v>46</v>
      </c>
      <c r="J47" s="10">
        <v>41818</v>
      </c>
      <c r="K47" s="10">
        <v>41818</v>
      </c>
      <c r="L47" s="34">
        <v>1044</v>
      </c>
      <c r="M47" s="34">
        <v>48024</v>
      </c>
    </row>
    <row r="48" spans="2:13" x14ac:dyDescent="0.25">
      <c r="B48" s="9"/>
      <c r="C48" s="9"/>
      <c r="D48" s="9"/>
      <c r="E48" s="9"/>
      <c r="F48" s="9"/>
      <c r="G48" s="14"/>
      <c r="H48" s="13"/>
      <c r="I48" s="9"/>
      <c r="J48" s="10"/>
      <c r="K48" s="10"/>
      <c r="L48" s="34"/>
      <c r="M48" s="34"/>
    </row>
    <row r="49" spans="2:13" x14ac:dyDescent="0.25">
      <c r="B49" s="9" t="s">
        <v>286</v>
      </c>
      <c r="C49" s="9">
        <v>128</v>
      </c>
      <c r="D49" s="9" t="s">
        <v>151</v>
      </c>
      <c r="E49" s="9"/>
      <c r="F49" s="9"/>
      <c r="G49" s="14" t="s">
        <v>185</v>
      </c>
      <c r="H49" s="13" t="s">
        <v>4</v>
      </c>
      <c r="I49" s="9">
        <v>201</v>
      </c>
      <c r="J49" s="10">
        <v>43580</v>
      </c>
      <c r="K49" s="10">
        <v>43580</v>
      </c>
      <c r="L49" s="34">
        <v>175</v>
      </c>
      <c r="M49" s="34">
        <v>35175</v>
      </c>
    </row>
    <row r="50" spans="2:13" x14ac:dyDescent="0.25">
      <c r="B50" s="9" t="s">
        <v>286</v>
      </c>
      <c r="C50" s="9">
        <v>133</v>
      </c>
      <c r="D50" s="9" t="s">
        <v>151</v>
      </c>
      <c r="E50" s="9"/>
      <c r="F50" s="9"/>
      <c r="G50" s="14" t="s">
        <v>340</v>
      </c>
      <c r="H50" s="13" t="s">
        <v>4</v>
      </c>
      <c r="I50" s="9">
        <v>1</v>
      </c>
      <c r="J50" s="10">
        <v>41818</v>
      </c>
      <c r="K50" s="10">
        <v>41818</v>
      </c>
      <c r="L50" s="34">
        <v>370.5</v>
      </c>
      <c r="M50" s="34">
        <v>370.5</v>
      </c>
    </row>
    <row r="51" spans="2:13" x14ac:dyDescent="0.25">
      <c r="B51" s="9" t="s">
        <v>286</v>
      </c>
      <c r="C51" s="9">
        <v>183</v>
      </c>
      <c r="D51" s="9" t="s">
        <v>151</v>
      </c>
      <c r="E51" s="9"/>
      <c r="F51" s="9"/>
      <c r="G51" s="14" t="s">
        <v>55</v>
      </c>
      <c r="H51" s="13" t="s">
        <v>4</v>
      </c>
      <c r="I51" s="9">
        <v>350</v>
      </c>
      <c r="J51" s="10">
        <v>41818</v>
      </c>
      <c r="K51" s="10">
        <v>41818</v>
      </c>
      <c r="L51" s="34">
        <v>1.17</v>
      </c>
      <c r="M51" s="34">
        <v>409.5</v>
      </c>
    </row>
    <row r="52" spans="2:13" x14ac:dyDescent="0.25">
      <c r="B52" s="9" t="s">
        <v>286</v>
      </c>
      <c r="C52" s="9">
        <v>184</v>
      </c>
      <c r="D52" s="9" t="s">
        <v>151</v>
      </c>
      <c r="E52" s="9"/>
      <c r="F52" s="9"/>
      <c r="G52" s="14" t="s">
        <v>59</v>
      </c>
      <c r="H52" s="13" t="s">
        <v>12</v>
      </c>
      <c r="I52" s="9">
        <v>9</v>
      </c>
      <c r="J52" s="10">
        <v>43592</v>
      </c>
      <c r="K52" s="10">
        <v>43592</v>
      </c>
      <c r="L52" s="34">
        <v>195</v>
      </c>
      <c r="M52" s="34">
        <v>1755</v>
      </c>
    </row>
    <row r="53" spans="2:13" x14ac:dyDescent="0.25">
      <c r="B53" s="9" t="s">
        <v>286</v>
      </c>
      <c r="C53" s="9">
        <v>192</v>
      </c>
      <c r="D53" s="9" t="s">
        <v>151</v>
      </c>
      <c r="E53" s="9"/>
      <c r="F53" s="9"/>
      <c r="G53" s="14" t="s">
        <v>341</v>
      </c>
      <c r="H53" s="13" t="s">
        <v>13</v>
      </c>
      <c r="I53" s="9">
        <v>6</v>
      </c>
      <c r="J53" s="10">
        <v>43895</v>
      </c>
      <c r="K53" s="10">
        <v>43895</v>
      </c>
      <c r="L53" s="34">
        <v>185</v>
      </c>
      <c r="M53" s="34">
        <v>1110</v>
      </c>
    </row>
    <row r="54" spans="2:13" x14ac:dyDescent="0.25">
      <c r="B54" s="9" t="s">
        <v>286</v>
      </c>
      <c r="C54" s="9">
        <v>193</v>
      </c>
      <c r="D54" s="9" t="s">
        <v>151</v>
      </c>
      <c r="E54" s="9"/>
      <c r="F54" s="9"/>
      <c r="G54" s="14" t="s">
        <v>342</v>
      </c>
      <c r="H54" s="13" t="s">
        <v>13</v>
      </c>
      <c r="I54" s="9">
        <v>6</v>
      </c>
      <c r="J54" s="10">
        <v>43895</v>
      </c>
      <c r="K54" s="10">
        <v>43895</v>
      </c>
      <c r="L54" s="34">
        <v>323.32</v>
      </c>
      <c r="M54" s="34">
        <v>1939.92</v>
      </c>
    </row>
    <row r="55" spans="2:13" x14ac:dyDescent="0.25">
      <c r="B55" s="9" t="s">
        <v>286</v>
      </c>
      <c r="C55" s="9">
        <v>194</v>
      </c>
      <c r="D55" s="9" t="s">
        <v>151</v>
      </c>
      <c r="E55" s="9"/>
      <c r="F55" s="9"/>
      <c r="G55" s="14" t="s">
        <v>66</v>
      </c>
      <c r="H55" s="13" t="s">
        <v>13</v>
      </c>
      <c r="I55" s="9">
        <v>18</v>
      </c>
      <c r="J55" s="10">
        <v>43451</v>
      </c>
      <c r="K55" s="10">
        <v>43451</v>
      </c>
      <c r="L55" s="34">
        <v>600</v>
      </c>
      <c r="M55" s="34">
        <v>10800</v>
      </c>
    </row>
    <row r="56" spans="2:13" x14ac:dyDescent="0.25">
      <c r="B56" s="9" t="s">
        <v>286</v>
      </c>
      <c r="C56" s="9">
        <v>231</v>
      </c>
      <c r="D56" s="9" t="s">
        <v>151</v>
      </c>
      <c r="E56" s="9"/>
      <c r="F56" s="9"/>
      <c r="G56" s="14" t="s">
        <v>93</v>
      </c>
      <c r="H56" s="13" t="s">
        <v>12</v>
      </c>
      <c r="I56" s="9">
        <v>6</v>
      </c>
      <c r="J56" s="10">
        <v>42893</v>
      </c>
      <c r="K56" s="10">
        <v>42893</v>
      </c>
      <c r="L56" s="34">
        <v>59</v>
      </c>
      <c r="M56" s="34">
        <v>354</v>
      </c>
    </row>
    <row r="57" spans="2:13" x14ac:dyDescent="0.25">
      <c r="B57" s="9" t="s">
        <v>286</v>
      </c>
      <c r="C57" s="9">
        <v>232</v>
      </c>
      <c r="D57" s="9" t="s">
        <v>151</v>
      </c>
      <c r="E57" s="9"/>
      <c r="F57" s="9"/>
      <c r="G57" s="14" t="s">
        <v>170</v>
      </c>
      <c r="H57" s="13" t="s">
        <v>4</v>
      </c>
      <c r="I57" s="9">
        <v>9</v>
      </c>
      <c r="J57" s="10">
        <v>43019</v>
      </c>
      <c r="K57" s="10">
        <v>43019</v>
      </c>
      <c r="L57" s="34">
        <v>40</v>
      </c>
      <c r="M57" s="34">
        <v>360</v>
      </c>
    </row>
    <row r="58" spans="2:13" ht="30" x14ac:dyDescent="0.25">
      <c r="B58" s="9" t="s">
        <v>286</v>
      </c>
      <c r="C58" s="9">
        <v>233</v>
      </c>
      <c r="D58" s="9" t="s">
        <v>151</v>
      </c>
      <c r="E58" s="9"/>
      <c r="F58" s="9"/>
      <c r="G58" s="14" t="s">
        <v>203</v>
      </c>
      <c r="H58" s="13" t="s">
        <v>92</v>
      </c>
      <c r="I58" s="9">
        <v>97</v>
      </c>
      <c r="J58" s="10">
        <v>44057</v>
      </c>
      <c r="K58" s="10">
        <v>44057</v>
      </c>
      <c r="L58" s="34">
        <v>590</v>
      </c>
      <c r="M58" s="34">
        <v>57230</v>
      </c>
    </row>
    <row r="59" spans="2:13" ht="30" x14ac:dyDescent="0.25">
      <c r="B59" s="9" t="s">
        <v>286</v>
      </c>
      <c r="C59" s="9">
        <v>234</v>
      </c>
      <c r="D59" s="9" t="s">
        <v>151</v>
      </c>
      <c r="E59" s="9"/>
      <c r="F59" s="9"/>
      <c r="G59" s="14" t="s">
        <v>204</v>
      </c>
      <c r="H59" s="13" t="s">
        <v>92</v>
      </c>
      <c r="I59" s="9">
        <v>295</v>
      </c>
      <c r="J59" s="10">
        <v>44057</v>
      </c>
      <c r="K59" s="10">
        <v>44057</v>
      </c>
      <c r="L59" s="34">
        <v>1642.09</v>
      </c>
      <c r="M59" s="34">
        <v>484416.55</v>
      </c>
    </row>
    <row r="60" spans="2:13" x14ac:dyDescent="0.25">
      <c r="B60" s="9" t="s">
        <v>286</v>
      </c>
      <c r="C60" s="9">
        <v>237</v>
      </c>
      <c r="D60" s="9" t="s">
        <v>151</v>
      </c>
      <c r="E60" s="9"/>
      <c r="F60" s="9"/>
      <c r="G60" s="14" t="s">
        <v>91</v>
      </c>
      <c r="H60" s="13" t="s">
        <v>13</v>
      </c>
      <c r="I60" s="9">
        <v>2</v>
      </c>
      <c r="J60" s="10">
        <v>43451</v>
      </c>
      <c r="K60" s="10">
        <v>43451</v>
      </c>
      <c r="L60" s="34">
        <v>224</v>
      </c>
      <c r="M60" s="34">
        <v>448</v>
      </c>
    </row>
    <row r="61" spans="2:13" ht="30" x14ac:dyDescent="0.25">
      <c r="B61" s="9" t="s">
        <v>286</v>
      </c>
      <c r="C61" s="9">
        <v>238</v>
      </c>
      <c r="D61" s="9" t="s">
        <v>151</v>
      </c>
      <c r="E61" s="9"/>
      <c r="F61" s="9"/>
      <c r="G61" s="14" t="s">
        <v>149</v>
      </c>
      <c r="H61" s="13" t="s">
        <v>4</v>
      </c>
      <c r="I61" s="9">
        <v>441</v>
      </c>
      <c r="J61" s="10">
        <v>43592</v>
      </c>
      <c r="K61" s="10">
        <v>43592</v>
      </c>
      <c r="L61" s="34">
        <v>5</v>
      </c>
      <c r="M61" s="34">
        <v>2205</v>
      </c>
    </row>
    <row r="62" spans="2:13" ht="30" x14ac:dyDescent="0.25">
      <c r="B62" s="9" t="s">
        <v>286</v>
      </c>
      <c r="C62" s="9">
        <v>244</v>
      </c>
      <c r="D62" s="9" t="s">
        <v>151</v>
      </c>
      <c r="E62" s="9"/>
      <c r="F62" s="9"/>
      <c r="G62" s="14" t="s">
        <v>98</v>
      </c>
      <c r="H62" s="13" t="s">
        <v>4</v>
      </c>
      <c r="I62" s="9">
        <v>6</v>
      </c>
      <c r="J62" s="10">
        <v>43895</v>
      </c>
      <c r="K62" s="10">
        <v>43895</v>
      </c>
      <c r="L62" s="34">
        <v>200.6</v>
      </c>
      <c r="M62" s="34">
        <v>1203.5999999999999</v>
      </c>
    </row>
    <row r="63" spans="2:13" x14ac:dyDescent="0.25">
      <c r="B63" s="9" t="s">
        <v>286</v>
      </c>
      <c r="C63" s="9">
        <v>275</v>
      </c>
      <c r="D63" s="9" t="s">
        <v>151</v>
      </c>
      <c r="E63" s="9"/>
      <c r="F63" s="9"/>
      <c r="G63" s="14" t="s">
        <v>343</v>
      </c>
      <c r="H63" s="13" t="s">
        <v>12</v>
      </c>
      <c r="I63" s="9">
        <v>203</v>
      </c>
      <c r="J63" s="10">
        <v>43977</v>
      </c>
      <c r="K63" s="10">
        <v>43977</v>
      </c>
      <c r="L63" s="34">
        <v>47.2</v>
      </c>
      <c r="M63" s="34">
        <v>9581.6</v>
      </c>
    </row>
    <row r="64" spans="2:13" ht="15.75" x14ac:dyDescent="0.25">
      <c r="M64" s="76">
        <f>SUM(M49:M63)</f>
        <v>607358.66999999993</v>
      </c>
    </row>
    <row r="66" spans="2:13" x14ac:dyDescent="0.25">
      <c r="B66" s="9" t="s">
        <v>344</v>
      </c>
      <c r="C66" s="9">
        <v>216</v>
      </c>
      <c r="D66" s="9" t="s">
        <v>151</v>
      </c>
      <c r="E66" s="9"/>
      <c r="F66" s="9"/>
      <c r="G66" s="14" t="s">
        <v>77</v>
      </c>
      <c r="H66" s="13" t="s">
        <v>4</v>
      </c>
      <c r="I66" s="9">
        <v>6</v>
      </c>
      <c r="J66" s="10">
        <v>43895</v>
      </c>
      <c r="K66" s="10">
        <v>43895</v>
      </c>
      <c r="L66" s="34">
        <v>2.7</v>
      </c>
      <c r="M66" s="34">
        <v>16.200000000000003</v>
      </c>
    </row>
    <row r="67" spans="2:13" x14ac:dyDescent="0.25">
      <c r="B67" s="9" t="s">
        <v>344</v>
      </c>
      <c r="C67" s="9">
        <v>217</v>
      </c>
      <c r="D67" s="9" t="s">
        <v>151</v>
      </c>
      <c r="E67" s="9"/>
      <c r="F67" s="9"/>
      <c r="G67" s="14" t="s">
        <v>79</v>
      </c>
      <c r="H67" s="13" t="s">
        <v>4</v>
      </c>
      <c r="I67" s="9">
        <v>23</v>
      </c>
      <c r="J67" s="10">
        <v>43900</v>
      </c>
      <c r="K67" s="10">
        <v>43900</v>
      </c>
      <c r="L67" s="34">
        <v>16.489999999999998</v>
      </c>
      <c r="M67" s="34">
        <v>379.27</v>
      </c>
    </row>
    <row r="68" spans="2:13" ht="16.5" thickBot="1" x14ac:dyDescent="0.3">
      <c r="M68" s="72">
        <f>SUM(M66:M67)</f>
        <v>395.46999999999997</v>
      </c>
    </row>
    <row r="69" spans="2:13" ht="15.75" thickTop="1" x14ac:dyDescent="0.25"/>
    <row r="70" spans="2:13" x14ac:dyDescent="0.25">
      <c r="B70" s="9" t="s">
        <v>344</v>
      </c>
      <c r="C70" s="9">
        <v>216</v>
      </c>
      <c r="D70" s="9" t="s">
        <v>151</v>
      </c>
      <c r="E70" s="9"/>
      <c r="F70" s="9"/>
      <c r="G70" s="14" t="s">
        <v>77</v>
      </c>
      <c r="H70" s="13" t="s">
        <v>4</v>
      </c>
      <c r="I70" s="9">
        <v>6</v>
      </c>
      <c r="J70" s="10">
        <v>43895</v>
      </c>
      <c r="K70" s="10">
        <v>43895</v>
      </c>
      <c r="L70" s="34">
        <v>2.7</v>
      </c>
      <c r="M70" s="34">
        <v>16.200000000000003</v>
      </c>
    </row>
    <row r="71" spans="2:13" x14ac:dyDescent="0.25">
      <c r="B71" s="9" t="s">
        <v>344</v>
      </c>
      <c r="C71" s="9">
        <v>217</v>
      </c>
      <c r="D71" s="9" t="s">
        <v>151</v>
      </c>
      <c r="E71" s="9"/>
      <c r="F71" s="9"/>
      <c r="G71" s="14" t="s">
        <v>79</v>
      </c>
      <c r="H71" s="13" t="s">
        <v>4</v>
      </c>
      <c r="I71" s="9">
        <v>23</v>
      </c>
      <c r="J71" s="10">
        <v>43900</v>
      </c>
      <c r="K71" s="10">
        <v>43900</v>
      </c>
      <c r="L71" s="34">
        <v>16.489999999999998</v>
      </c>
      <c r="M71" s="34">
        <v>379.27</v>
      </c>
    </row>
    <row r="72" spans="2:13" ht="15.75" x14ac:dyDescent="0.25">
      <c r="M72" s="76">
        <f>SUM(M70:M71)</f>
        <v>395.46999999999997</v>
      </c>
    </row>
    <row r="74" spans="2:13" ht="16.5" thickBot="1" x14ac:dyDescent="0.3">
      <c r="B74" s="39" t="s">
        <v>345</v>
      </c>
      <c r="C74" s="9">
        <v>113</v>
      </c>
      <c r="D74" s="9" t="s">
        <v>151</v>
      </c>
      <c r="E74" s="9"/>
      <c r="F74" s="9"/>
      <c r="G74" s="14" t="s">
        <v>15</v>
      </c>
      <c r="H74" s="13" t="s">
        <v>4</v>
      </c>
      <c r="I74" s="9">
        <v>12</v>
      </c>
      <c r="J74" s="10">
        <v>43580</v>
      </c>
      <c r="K74" s="10">
        <v>43580</v>
      </c>
      <c r="L74" s="34">
        <v>45</v>
      </c>
      <c r="M74" s="71">
        <v>540</v>
      </c>
    </row>
    <row r="75" spans="2:13" ht="15.75" thickTop="1" x14ac:dyDescent="0.25"/>
    <row r="77" spans="2:13" x14ac:dyDescent="0.25">
      <c r="B77" s="9" t="s">
        <v>287</v>
      </c>
      <c r="C77" s="9">
        <v>167</v>
      </c>
      <c r="D77" s="9" t="s">
        <v>151</v>
      </c>
      <c r="E77" s="9"/>
      <c r="F77" s="9"/>
      <c r="G77" s="14" t="s">
        <v>39</v>
      </c>
      <c r="H77" s="13" t="s">
        <v>40</v>
      </c>
      <c r="I77" s="9">
        <v>180</v>
      </c>
      <c r="J77" s="10">
        <v>43595</v>
      </c>
      <c r="K77" s="10">
        <v>43595</v>
      </c>
      <c r="L77" s="34">
        <v>21.83</v>
      </c>
      <c r="M77" s="34">
        <v>3929.3999999999996</v>
      </c>
    </row>
    <row r="78" spans="2:13" x14ac:dyDescent="0.25">
      <c r="B78" s="9" t="s">
        <v>287</v>
      </c>
      <c r="C78" s="9">
        <v>168</v>
      </c>
      <c r="D78" s="9" t="s">
        <v>151</v>
      </c>
      <c r="E78" s="9"/>
      <c r="F78" s="9"/>
      <c r="G78" s="14" t="s">
        <v>346</v>
      </c>
      <c r="H78" s="13" t="s">
        <v>4</v>
      </c>
      <c r="I78" s="9">
        <v>2</v>
      </c>
      <c r="J78" s="10">
        <v>43895</v>
      </c>
      <c r="K78" s="10">
        <v>43895</v>
      </c>
      <c r="L78" s="34">
        <v>73.16</v>
      </c>
      <c r="M78" s="34">
        <v>146.32</v>
      </c>
    </row>
    <row r="79" spans="2:13" x14ac:dyDescent="0.25">
      <c r="B79" s="9" t="s">
        <v>287</v>
      </c>
      <c r="C79" s="9">
        <v>170</v>
      </c>
      <c r="D79" s="9" t="s">
        <v>151</v>
      </c>
      <c r="E79" s="9"/>
      <c r="F79" s="9"/>
      <c r="G79" s="14" t="s">
        <v>45</v>
      </c>
      <c r="H79" s="13" t="s">
        <v>4</v>
      </c>
      <c r="I79" s="9">
        <v>1</v>
      </c>
      <c r="J79" s="10">
        <v>43237</v>
      </c>
      <c r="K79" s="10">
        <v>43237</v>
      </c>
      <c r="L79" s="34">
        <v>625</v>
      </c>
      <c r="M79" s="34">
        <v>625</v>
      </c>
    </row>
    <row r="80" spans="2:13" x14ac:dyDescent="0.25">
      <c r="B80" s="9" t="s">
        <v>287</v>
      </c>
      <c r="C80" s="9">
        <v>175</v>
      </c>
      <c r="D80" s="9" t="s">
        <v>151</v>
      </c>
      <c r="E80" s="9"/>
      <c r="F80" s="9"/>
      <c r="G80" s="14" t="s">
        <v>168</v>
      </c>
      <c r="H80" s="13" t="s">
        <v>4</v>
      </c>
      <c r="I80" s="9">
        <v>0</v>
      </c>
      <c r="J80" s="10">
        <v>42998</v>
      </c>
      <c r="K80" s="10">
        <v>42998</v>
      </c>
      <c r="L80" s="34">
        <v>45</v>
      </c>
      <c r="M80" s="34">
        <v>0</v>
      </c>
    </row>
    <row r="81" spans="2:13" x14ac:dyDescent="0.25">
      <c r="B81" s="9" t="s">
        <v>287</v>
      </c>
      <c r="C81" s="9">
        <v>176</v>
      </c>
      <c r="D81" s="9" t="s">
        <v>151</v>
      </c>
      <c r="E81" s="9"/>
      <c r="F81" s="9"/>
      <c r="G81" s="14" t="s">
        <v>54</v>
      </c>
      <c r="H81" s="13" t="s">
        <v>4</v>
      </c>
      <c r="I81" s="9">
        <v>500</v>
      </c>
      <c r="J81" s="10">
        <v>41818</v>
      </c>
      <c r="K81" s="10">
        <v>41818</v>
      </c>
      <c r="L81" s="34">
        <v>1.17</v>
      </c>
      <c r="M81" s="34">
        <v>585</v>
      </c>
    </row>
    <row r="82" spans="2:13" x14ac:dyDescent="0.25">
      <c r="B82" s="9" t="s">
        <v>287</v>
      </c>
      <c r="C82" s="9">
        <v>177</v>
      </c>
      <c r="D82" s="9" t="s">
        <v>151</v>
      </c>
      <c r="E82" s="9"/>
      <c r="F82" s="9"/>
      <c r="G82" s="14" t="s">
        <v>57</v>
      </c>
      <c r="H82" s="13" t="s">
        <v>4</v>
      </c>
      <c r="I82" s="9">
        <v>400</v>
      </c>
      <c r="J82" s="10">
        <v>41818</v>
      </c>
      <c r="K82" s="10">
        <v>41818</v>
      </c>
      <c r="L82" s="34">
        <v>1.91</v>
      </c>
      <c r="M82" s="34">
        <v>764</v>
      </c>
    </row>
    <row r="83" spans="2:13" x14ac:dyDescent="0.25">
      <c r="B83" s="9" t="s">
        <v>287</v>
      </c>
      <c r="C83" s="9">
        <v>178</v>
      </c>
      <c r="D83" s="9" t="s">
        <v>151</v>
      </c>
      <c r="E83" s="9"/>
      <c r="F83" s="9"/>
      <c r="G83" s="14" t="s">
        <v>51</v>
      </c>
      <c r="H83" s="13" t="s">
        <v>4</v>
      </c>
      <c r="I83" s="9">
        <v>150</v>
      </c>
      <c r="J83" s="10">
        <v>43451</v>
      </c>
      <c r="K83" s="10">
        <v>43451</v>
      </c>
      <c r="L83" s="34">
        <v>9.0399999999999991</v>
      </c>
      <c r="M83" s="34">
        <v>1355.9999999999998</v>
      </c>
    </row>
    <row r="84" spans="2:13" x14ac:dyDescent="0.25">
      <c r="B84" s="9" t="s">
        <v>287</v>
      </c>
      <c r="C84" s="9">
        <v>179</v>
      </c>
      <c r="D84" s="9" t="s">
        <v>151</v>
      </c>
      <c r="E84" s="9"/>
      <c r="F84" s="9"/>
      <c r="G84" s="14" t="s">
        <v>53</v>
      </c>
      <c r="H84" s="13" t="s">
        <v>4</v>
      </c>
      <c r="I84" s="9">
        <v>600</v>
      </c>
      <c r="J84" s="10">
        <v>41818</v>
      </c>
      <c r="K84" s="10">
        <v>41818</v>
      </c>
      <c r="L84" s="34">
        <v>7</v>
      </c>
      <c r="M84" s="34">
        <v>4200</v>
      </c>
    </row>
    <row r="85" spans="2:13" x14ac:dyDescent="0.25">
      <c r="B85" s="9" t="s">
        <v>287</v>
      </c>
      <c r="C85" s="9">
        <v>180</v>
      </c>
      <c r="D85" s="9" t="s">
        <v>151</v>
      </c>
      <c r="E85" s="9"/>
      <c r="F85" s="9"/>
      <c r="G85" s="14" t="s">
        <v>52</v>
      </c>
      <c r="H85" s="13" t="s">
        <v>4</v>
      </c>
      <c r="I85" s="9">
        <v>100</v>
      </c>
      <c r="J85" s="10">
        <v>43019</v>
      </c>
      <c r="K85" s="10">
        <v>43019</v>
      </c>
      <c r="L85" s="34">
        <v>5</v>
      </c>
      <c r="M85" s="34">
        <v>500</v>
      </c>
    </row>
    <row r="86" spans="2:13" x14ac:dyDescent="0.25">
      <c r="B86" s="9" t="s">
        <v>287</v>
      </c>
      <c r="C86" s="9">
        <v>181</v>
      </c>
      <c r="D86" s="9" t="s">
        <v>151</v>
      </c>
      <c r="E86" s="9"/>
      <c r="F86" s="9"/>
      <c r="G86" s="14" t="s">
        <v>50</v>
      </c>
      <c r="H86" s="13" t="s">
        <v>4</v>
      </c>
      <c r="I86" s="9">
        <v>150</v>
      </c>
      <c r="J86" s="10">
        <v>43019</v>
      </c>
      <c r="K86" s="10">
        <v>43019</v>
      </c>
      <c r="L86" s="34">
        <v>75.010000000000005</v>
      </c>
      <c r="M86" s="34">
        <v>11251.5</v>
      </c>
    </row>
    <row r="87" spans="2:13" x14ac:dyDescent="0.25">
      <c r="B87" s="9" t="s">
        <v>287</v>
      </c>
      <c r="C87" s="9">
        <v>189</v>
      </c>
      <c r="D87" s="9" t="s">
        <v>151</v>
      </c>
      <c r="E87" s="9"/>
      <c r="F87" s="9"/>
      <c r="G87" s="14" t="s">
        <v>63</v>
      </c>
      <c r="H87" s="13" t="s">
        <v>12</v>
      </c>
      <c r="I87" s="9">
        <v>5</v>
      </c>
      <c r="J87" s="10">
        <v>41818</v>
      </c>
      <c r="K87" s="10">
        <v>41818</v>
      </c>
      <c r="L87" s="34">
        <v>37.119999999999997</v>
      </c>
      <c r="M87" s="34">
        <v>185.6</v>
      </c>
    </row>
    <row r="88" spans="2:13" x14ac:dyDescent="0.25">
      <c r="B88" s="9" t="s">
        <v>287</v>
      </c>
      <c r="C88" s="9">
        <v>190</v>
      </c>
      <c r="D88" s="9" t="s">
        <v>151</v>
      </c>
      <c r="E88" s="9"/>
      <c r="F88" s="9"/>
      <c r="G88" s="14" t="s">
        <v>64</v>
      </c>
      <c r="H88" s="13" t="s">
        <v>20</v>
      </c>
      <c r="I88" s="9">
        <v>5</v>
      </c>
      <c r="J88" s="10">
        <v>41818</v>
      </c>
      <c r="K88" s="10">
        <v>41818</v>
      </c>
      <c r="L88" s="34">
        <v>250</v>
      </c>
      <c r="M88" s="34">
        <v>1250</v>
      </c>
    </row>
    <row r="89" spans="2:13" x14ac:dyDescent="0.25">
      <c r="B89" s="9" t="s">
        <v>287</v>
      </c>
      <c r="C89" s="9">
        <v>196</v>
      </c>
      <c r="D89" s="9" t="s">
        <v>151</v>
      </c>
      <c r="E89" s="9"/>
      <c r="F89" s="9"/>
      <c r="G89" s="14" t="s">
        <v>184</v>
      </c>
      <c r="H89" s="13" t="s">
        <v>4</v>
      </c>
      <c r="I89" s="9">
        <v>4</v>
      </c>
      <c r="J89" s="10">
        <v>43588</v>
      </c>
      <c r="K89" s="10">
        <v>43588</v>
      </c>
      <c r="L89" s="34">
        <v>5</v>
      </c>
      <c r="M89" s="34">
        <v>20</v>
      </c>
    </row>
    <row r="90" spans="2:13" x14ac:dyDescent="0.25">
      <c r="B90" s="9" t="s">
        <v>287</v>
      </c>
      <c r="C90" s="9">
        <v>197</v>
      </c>
      <c r="D90" s="9" t="s">
        <v>151</v>
      </c>
      <c r="E90" s="9"/>
      <c r="F90" s="9"/>
      <c r="G90" s="14" t="s">
        <v>193</v>
      </c>
      <c r="H90" s="13" t="s">
        <v>12</v>
      </c>
      <c r="I90" s="9">
        <v>57</v>
      </c>
      <c r="J90" s="10">
        <v>43977</v>
      </c>
      <c r="K90" s="10">
        <v>43977</v>
      </c>
      <c r="L90" s="34">
        <v>98.16</v>
      </c>
      <c r="M90" s="34">
        <v>5595.12</v>
      </c>
    </row>
    <row r="91" spans="2:13" ht="30" x14ac:dyDescent="0.25">
      <c r="B91" s="9" t="s">
        <v>287</v>
      </c>
      <c r="C91" s="9">
        <v>198</v>
      </c>
      <c r="D91" s="9" t="s">
        <v>151</v>
      </c>
      <c r="E91" s="9"/>
      <c r="F91" s="9"/>
      <c r="G91" s="14" t="s">
        <v>68</v>
      </c>
      <c r="H91" s="13" t="s">
        <v>12</v>
      </c>
      <c r="I91" s="9">
        <v>57</v>
      </c>
      <c r="J91" s="10">
        <v>43977</v>
      </c>
      <c r="K91" s="10">
        <v>43977</v>
      </c>
      <c r="L91" s="34">
        <v>435.13</v>
      </c>
      <c r="M91" s="34">
        <v>24802.41</v>
      </c>
    </row>
    <row r="92" spans="2:13" ht="30" x14ac:dyDescent="0.25">
      <c r="B92" s="9" t="s">
        <v>287</v>
      </c>
      <c r="C92" s="9">
        <v>211</v>
      </c>
      <c r="D92" s="9" t="s">
        <v>151</v>
      </c>
      <c r="E92" s="9"/>
      <c r="F92" s="9"/>
      <c r="G92" s="14" t="s">
        <v>188</v>
      </c>
      <c r="H92" s="13" t="s">
        <v>12</v>
      </c>
      <c r="I92" s="9">
        <v>14</v>
      </c>
      <c r="J92" s="10">
        <v>43900</v>
      </c>
      <c r="K92" s="10">
        <v>43900</v>
      </c>
      <c r="L92" s="34">
        <v>133.5052</v>
      </c>
      <c r="M92" s="34">
        <v>1869.0727999999999</v>
      </c>
    </row>
    <row r="93" spans="2:13" ht="30" x14ac:dyDescent="0.25">
      <c r="B93" s="9" t="s">
        <v>287</v>
      </c>
      <c r="C93" s="9">
        <v>245</v>
      </c>
      <c r="D93" s="9" t="s">
        <v>151</v>
      </c>
      <c r="E93" s="9"/>
      <c r="F93" s="9"/>
      <c r="G93" s="14" t="s">
        <v>96</v>
      </c>
      <c r="H93" s="13" t="s">
        <v>12</v>
      </c>
      <c r="I93" s="9">
        <v>6</v>
      </c>
      <c r="J93" s="10">
        <v>42914</v>
      </c>
      <c r="K93" s="10">
        <v>42914</v>
      </c>
      <c r="L93" s="34">
        <v>400</v>
      </c>
      <c r="M93" s="34">
        <v>2400</v>
      </c>
    </row>
    <row r="94" spans="2:13" ht="30" x14ac:dyDescent="0.25">
      <c r="B94" s="9" t="s">
        <v>287</v>
      </c>
      <c r="C94" s="9">
        <v>251</v>
      </c>
      <c r="D94" s="9" t="s">
        <v>151</v>
      </c>
      <c r="E94" s="9"/>
      <c r="F94" s="9"/>
      <c r="G94" s="14" t="s">
        <v>146</v>
      </c>
      <c r="H94" s="13" t="s">
        <v>4</v>
      </c>
      <c r="I94" s="9">
        <v>1300</v>
      </c>
      <c r="J94" s="10">
        <v>43601</v>
      </c>
      <c r="K94" s="10">
        <v>43601</v>
      </c>
      <c r="L94" s="34">
        <v>4</v>
      </c>
      <c r="M94" s="34">
        <v>5200</v>
      </c>
    </row>
    <row r="95" spans="2:13" x14ac:dyDescent="0.25">
      <c r="B95" s="9" t="s">
        <v>287</v>
      </c>
      <c r="C95" s="9">
        <v>252</v>
      </c>
      <c r="D95" s="9" t="s">
        <v>151</v>
      </c>
      <c r="E95" s="9"/>
      <c r="F95" s="9"/>
      <c r="G95" s="14" t="s">
        <v>153</v>
      </c>
      <c r="H95" s="13" t="s">
        <v>12</v>
      </c>
      <c r="I95" s="9">
        <v>168</v>
      </c>
      <c r="J95" s="10">
        <v>43376</v>
      </c>
      <c r="K95" s="10">
        <v>43376</v>
      </c>
      <c r="L95" s="34">
        <v>9</v>
      </c>
      <c r="M95" s="34">
        <v>1512</v>
      </c>
    </row>
    <row r="96" spans="2:13" x14ac:dyDescent="0.25">
      <c r="B96" s="9" t="s">
        <v>287</v>
      </c>
      <c r="C96" s="9">
        <v>259</v>
      </c>
      <c r="D96" s="9" t="s">
        <v>151</v>
      </c>
      <c r="E96" s="9"/>
      <c r="F96" s="9"/>
      <c r="G96" s="14" t="s">
        <v>169</v>
      </c>
      <c r="H96" s="13" t="s">
        <v>4</v>
      </c>
      <c r="I96" s="9">
        <v>7</v>
      </c>
      <c r="J96" s="10">
        <v>42998</v>
      </c>
      <c r="K96" s="10">
        <v>42998</v>
      </c>
      <c r="L96" s="34">
        <v>61.99</v>
      </c>
      <c r="M96" s="34">
        <v>433.93</v>
      </c>
    </row>
    <row r="97" spans="2:13" x14ac:dyDescent="0.25">
      <c r="B97" s="9" t="s">
        <v>287</v>
      </c>
      <c r="C97" s="9">
        <v>260</v>
      </c>
      <c r="D97" s="9" t="s">
        <v>151</v>
      </c>
      <c r="E97" s="9"/>
      <c r="F97" s="9"/>
      <c r="G97" s="14" t="s">
        <v>110</v>
      </c>
      <c r="H97" s="13" t="s">
        <v>4</v>
      </c>
      <c r="I97" s="9">
        <v>19</v>
      </c>
      <c r="J97" s="10">
        <v>43900</v>
      </c>
      <c r="K97" s="10">
        <v>43900</v>
      </c>
      <c r="L97" s="34">
        <v>5.6050000000000004</v>
      </c>
      <c r="M97" s="34">
        <v>106.495</v>
      </c>
    </row>
    <row r="98" spans="2:13" x14ac:dyDescent="0.25">
      <c r="B98" s="9" t="s">
        <v>287</v>
      </c>
      <c r="C98" s="9">
        <v>282</v>
      </c>
      <c r="D98" s="9" t="s">
        <v>151</v>
      </c>
      <c r="E98" s="9"/>
      <c r="F98" s="9"/>
      <c r="G98" s="14" t="s">
        <v>177</v>
      </c>
      <c r="H98" s="13" t="s">
        <v>4</v>
      </c>
      <c r="I98" s="9">
        <v>1</v>
      </c>
      <c r="J98" s="10">
        <v>43095</v>
      </c>
      <c r="K98" s="10">
        <v>43095</v>
      </c>
      <c r="L98" s="34">
        <v>2595</v>
      </c>
      <c r="M98" s="34">
        <v>2595</v>
      </c>
    </row>
    <row r="99" spans="2:13" x14ac:dyDescent="0.25">
      <c r="B99" s="9" t="s">
        <v>287</v>
      </c>
      <c r="C99" s="9">
        <v>287</v>
      </c>
      <c r="D99" s="9" t="s">
        <v>151</v>
      </c>
      <c r="E99" s="9"/>
      <c r="F99" s="9"/>
      <c r="G99" s="14" t="s">
        <v>178</v>
      </c>
      <c r="H99" s="13" t="s">
        <v>12</v>
      </c>
      <c r="I99" s="9">
        <v>111</v>
      </c>
      <c r="J99" s="10">
        <v>43595</v>
      </c>
      <c r="K99" s="10">
        <v>43595</v>
      </c>
      <c r="L99" s="34">
        <v>14.6</v>
      </c>
      <c r="M99" s="34">
        <v>1620.6</v>
      </c>
    </row>
    <row r="100" spans="2:13" x14ac:dyDescent="0.25">
      <c r="B100" s="9" t="s">
        <v>287</v>
      </c>
      <c r="C100" s="9">
        <v>292</v>
      </c>
      <c r="D100" s="9" t="s">
        <v>151</v>
      </c>
      <c r="E100" s="9"/>
      <c r="F100" s="9"/>
      <c r="G100" s="14" t="s">
        <v>127</v>
      </c>
      <c r="H100" s="13" t="s">
        <v>12</v>
      </c>
      <c r="I100" s="9">
        <v>1131</v>
      </c>
      <c r="J100" s="10">
        <v>41818</v>
      </c>
      <c r="K100" s="10">
        <v>41818</v>
      </c>
      <c r="L100" s="34">
        <v>81.42</v>
      </c>
      <c r="M100" s="34">
        <v>92086.02</v>
      </c>
    </row>
    <row r="101" spans="2:13" x14ac:dyDescent="0.25">
      <c r="B101" s="9" t="s">
        <v>287</v>
      </c>
      <c r="C101" s="9">
        <v>293</v>
      </c>
      <c r="D101" s="9" t="s">
        <v>151</v>
      </c>
      <c r="E101" s="9"/>
      <c r="F101" s="9"/>
      <c r="G101" s="14" t="s">
        <v>125</v>
      </c>
      <c r="H101" s="13" t="s">
        <v>12</v>
      </c>
      <c r="I101" s="9">
        <v>85</v>
      </c>
      <c r="J101" s="10">
        <v>43586</v>
      </c>
      <c r="K101" s="10">
        <v>43586</v>
      </c>
      <c r="L101" s="34">
        <v>30</v>
      </c>
      <c r="M101" s="34">
        <v>2550</v>
      </c>
    </row>
    <row r="102" spans="2:13" x14ac:dyDescent="0.25">
      <c r="B102" s="9" t="s">
        <v>287</v>
      </c>
      <c r="C102" s="9">
        <v>294</v>
      </c>
      <c r="D102" s="9" t="s">
        <v>151</v>
      </c>
      <c r="E102" s="9"/>
      <c r="F102" s="9"/>
      <c r="G102" s="14" t="s">
        <v>126</v>
      </c>
      <c r="H102" s="13" t="s">
        <v>12</v>
      </c>
      <c r="I102" s="9">
        <v>327</v>
      </c>
      <c r="J102" s="10">
        <v>41818</v>
      </c>
      <c r="K102" s="10">
        <v>41818</v>
      </c>
      <c r="L102" s="34">
        <v>48.97</v>
      </c>
      <c r="M102" s="34">
        <v>16013.19</v>
      </c>
    </row>
    <row r="103" spans="2:13" x14ac:dyDescent="0.25">
      <c r="B103" s="9" t="s">
        <v>287</v>
      </c>
      <c r="C103" s="9">
        <v>295</v>
      </c>
      <c r="D103" s="9" t="s">
        <v>151</v>
      </c>
      <c r="E103" s="9"/>
      <c r="F103" s="9"/>
      <c r="G103" s="14" t="s">
        <v>179</v>
      </c>
      <c r="H103" s="13" t="s">
        <v>12</v>
      </c>
      <c r="I103" s="9">
        <v>40</v>
      </c>
      <c r="J103" s="10">
        <v>43588</v>
      </c>
      <c r="K103" s="10">
        <v>43588</v>
      </c>
      <c r="L103" s="34">
        <v>54</v>
      </c>
      <c r="M103" s="34">
        <v>2160</v>
      </c>
    </row>
    <row r="104" spans="2:13" x14ac:dyDescent="0.25">
      <c r="B104" s="9" t="s">
        <v>287</v>
      </c>
      <c r="C104" s="9">
        <v>300</v>
      </c>
      <c r="D104" s="9" t="s">
        <v>151</v>
      </c>
      <c r="E104" s="9"/>
      <c r="F104" s="9"/>
      <c r="G104" s="14" t="s">
        <v>135</v>
      </c>
      <c r="H104" s="13" t="s">
        <v>4</v>
      </c>
      <c r="I104" s="9">
        <v>15</v>
      </c>
      <c r="J104" s="10">
        <v>43977</v>
      </c>
      <c r="K104" s="10">
        <v>43977</v>
      </c>
      <c r="L104" s="34">
        <v>161.66</v>
      </c>
      <c r="M104" s="34">
        <v>2424.9</v>
      </c>
    </row>
    <row r="105" spans="2:13" ht="16.5" thickBot="1" x14ac:dyDescent="0.3">
      <c r="M105" s="72">
        <f>SUM(M77:M104)</f>
        <v>186181.55779999998</v>
      </c>
    </row>
    <row r="106" spans="2:13" ht="15.75" thickTop="1" x14ac:dyDescent="0.25"/>
    <row r="107" spans="2:13" x14ac:dyDescent="0.25">
      <c r="B107" s="9" t="s">
        <v>347</v>
      </c>
      <c r="C107" s="9">
        <v>248</v>
      </c>
      <c r="D107" s="9" t="s">
        <v>151</v>
      </c>
      <c r="E107" s="9"/>
      <c r="F107" s="9"/>
      <c r="G107" s="14" t="s">
        <v>100</v>
      </c>
      <c r="H107" s="13" t="s">
        <v>74</v>
      </c>
      <c r="I107" s="9">
        <v>25</v>
      </c>
      <c r="J107" s="10">
        <v>43588</v>
      </c>
      <c r="K107" s="10">
        <v>43588</v>
      </c>
      <c r="L107" s="34">
        <v>64.62</v>
      </c>
      <c r="M107" s="34">
        <v>1615.5</v>
      </c>
    </row>
    <row r="108" spans="2:13" x14ac:dyDescent="0.25">
      <c r="B108" s="9" t="s">
        <v>347</v>
      </c>
      <c r="C108" s="9">
        <v>249</v>
      </c>
      <c r="D108" s="9" t="s">
        <v>151</v>
      </c>
      <c r="E108" s="9"/>
      <c r="F108" s="9"/>
      <c r="G108" s="14" t="s">
        <v>99</v>
      </c>
      <c r="H108" s="13" t="s">
        <v>4</v>
      </c>
      <c r="I108" s="9">
        <v>329</v>
      </c>
      <c r="J108" s="10">
        <v>42914</v>
      </c>
      <c r="K108" s="10">
        <v>42914</v>
      </c>
      <c r="L108" s="34">
        <v>210</v>
      </c>
      <c r="M108" s="34">
        <v>69090</v>
      </c>
    </row>
    <row r="109" spans="2:13" ht="16.5" thickBot="1" x14ac:dyDescent="0.3">
      <c r="M109" s="72">
        <f>SUM(M107:M108)</f>
        <v>70705.5</v>
      </c>
    </row>
    <row r="110" spans="2:13" ht="15.75" thickTop="1" x14ac:dyDescent="0.25"/>
    <row r="111" spans="2:13" ht="30" x14ac:dyDescent="0.25">
      <c r="B111" s="9" t="s">
        <v>199</v>
      </c>
      <c r="C111" s="9">
        <v>106</v>
      </c>
      <c r="D111" s="9" t="s">
        <v>151</v>
      </c>
      <c r="E111" s="9"/>
      <c r="F111" s="9"/>
      <c r="G111" s="14" t="s">
        <v>8</v>
      </c>
      <c r="H111" s="13" t="s">
        <v>4</v>
      </c>
      <c r="I111" s="9">
        <v>49</v>
      </c>
      <c r="J111" s="10">
        <v>44056</v>
      </c>
      <c r="K111" s="10">
        <v>44056</v>
      </c>
      <c r="L111" s="34">
        <v>344.16</v>
      </c>
      <c r="M111" s="34">
        <v>16863.84</v>
      </c>
    </row>
    <row r="112" spans="2:13" ht="16.5" thickBot="1" x14ac:dyDescent="0.3">
      <c r="M112" s="72">
        <f>SUM(M111:M111)</f>
        <v>16863.84</v>
      </c>
    </row>
    <row r="113" spans="2:13" ht="16.5" thickTop="1" x14ac:dyDescent="0.25">
      <c r="M113" s="76"/>
    </row>
    <row r="114" spans="2:13" ht="16.5" thickBot="1" x14ac:dyDescent="0.3">
      <c r="B114" s="9" t="s">
        <v>348</v>
      </c>
      <c r="C114" s="9">
        <v>212</v>
      </c>
      <c r="D114" s="9" t="s">
        <v>151</v>
      </c>
      <c r="E114" s="9"/>
      <c r="F114" s="9"/>
      <c r="G114" s="14" t="s">
        <v>349</v>
      </c>
      <c r="H114" s="13" t="s">
        <v>4</v>
      </c>
      <c r="I114" s="9">
        <v>5</v>
      </c>
      <c r="J114" s="10">
        <v>44056</v>
      </c>
      <c r="K114" s="10">
        <v>44056</v>
      </c>
      <c r="L114" s="34">
        <v>170</v>
      </c>
      <c r="M114" s="71">
        <v>850</v>
      </c>
    </row>
    <row r="115" spans="2:13" ht="15.75" thickTop="1" x14ac:dyDescent="0.25"/>
    <row r="116" spans="2:13" ht="16.5" thickBot="1" x14ac:dyDescent="0.3">
      <c r="B116" s="39" t="s">
        <v>350</v>
      </c>
      <c r="C116" s="9">
        <v>102</v>
      </c>
      <c r="D116" s="9" t="s">
        <v>151</v>
      </c>
      <c r="E116" s="9"/>
      <c r="F116" s="9"/>
      <c r="G116" s="14" t="s">
        <v>6</v>
      </c>
      <c r="H116" s="13" t="s">
        <v>7</v>
      </c>
      <c r="I116" s="9">
        <v>49</v>
      </c>
      <c r="J116" s="10">
        <v>44365</v>
      </c>
      <c r="K116" s="10">
        <v>44365</v>
      </c>
      <c r="L116" s="34">
        <v>466.1</v>
      </c>
      <c r="M116" s="71">
        <v>22838.9</v>
      </c>
    </row>
    <row r="117" spans="2:13" ht="15.75" thickTop="1" x14ac:dyDescent="0.25"/>
    <row r="119" spans="2:13" x14ac:dyDescent="0.25">
      <c r="B119" s="9" t="s">
        <v>201</v>
      </c>
      <c r="C119" s="9">
        <v>108</v>
      </c>
      <c r="D119" s="9" t="s">
        <v>151</v>
      </c>
      <c r="E119" s="9"/>
      <c r="F119" s="9"/>
      <c r="G119" s="14" t="s">
        <v>208</v>
      </c>
      <c r="H119" s="13" t="s">
        <v>4</v>
      </c>
      <c r="I119" s="9">
        <v>498</v>
      </c>
      <c r="J119" s="10">
        <v>44056</v>
      </c>
      <c r="K119" s="10">
        <v>44056</v>
      </c>
      <c r="L119" s="34">
        <v>79.89</v>
      </c>
      <c r="M119" s="34">
        <v>39785.22</v>
      </c>
    </row>
    <row r="120" spans="2:13" x14ac:dyDescent="0.25">
      <c r="B120" s="9" t="s">
        <v>201</v>
      </c>
      <c r="C120" s="9">
        <v>121</v>
      </c>
      <c r="D120" s="9" t="s">
        <v>151</v>
      </c>
      <c r="E120" s="9"/>
      <c r="F120" s="9"/>
      <c r="G120" s="14" t="s">
        <v>18</v>
      </c>
      <c r="H120" s="13" t="s">
        <v>4</v>
      </c>
      <c r="I120" s="9">
        <v>133</v>
      </c>
      <c r="J120" s="10">
        <v>42827</v>
      </c>
      <c r="K120" s="10">
        <v>42827</v>
      </c>
      <c r="L120" s="34">
        <v>7.4</v>
      </c>
      <c r="M120" s="34">
        <v>984.2</v>
      </c>
    </row>
    <row r="121" spans="2:13" x14ac:dyDescent="0.25">
      <c r="B121" s="9" t="s">
        <v>201</v>
      </c>
      <c r="C121" s="9">
        <v>122</v>
      </c>
      <c r="D121" s="9" t="s">
        <v>151</v>
      </c>
      <c r="E121" s="9"/>
      <c r="F121" s="9"/>
      <c r="G121" s="14" t="s">
        <v>351</v>
      </c>
      <c r="H121" s="13" t="s">
        <v>4</v>
      </c>
      <c r="I121" s="9">
        <v>341</v>
      </c>
      <c r="J121" s="10">
        <v>43971</v>
      </c>
      <c r="K121" s="10">
        <v>43971</v>
      </c>
      <c r="L121" s="34">
        <v>15.36</v>
      </c>
      <c r="M121" s="34">
        <v>5237.76</v>
      </c>
    </row>
    <row r="122" spans="2:13" ht="15.75" x14ac:dyDescent="0.25">
      <c r="B122" s="39" t="s">
        <v>201</v>
      </c>
      <c r="C122" s="9">
        <v>123</v>
      </c>
      <c r="D122" s="9" t="s">
        <v>151</v>
      </c>
      <c r="E122" s="9"/>
      <c r="F122" s="9"/>
      <c r="G122" s="14" t="s">
        <v>19</v>
      </c>
      <c r="H122" s="13" t="s">
        <v>4</v>
      </c>
      <c r="I122" s="9">
        <v>181</v>
      </c>
      <c r="J122" s="10">
        <v>43595</v>
      </c>
      <c r="K122" s="10">
        <v>43595</v>
      </c>
      <c r="L122" s="34">
        <v>10</v>
      </c>
      <c r="M122" s="34">
        <v>1810</v>
      </c>
    </row>
    <row r="123" spans="2:13" ht="15.75" x14ac:dyDescent="0.25">
      <c r="B123" s="39" t="s">
        <v>201</v>
      </c>
      <c r="C123" s="9">
        <v>159</v>
      </c>
      <c r="D123" s="9" t="s">
        <v>151</v>
      </c>
      <c r="E123" s="9"/>
      <c r="F123" s="9"/>
      <c r="G123" s="14" t="s">
        <v>70</v>
      </c>
      <c r="H123" s="13" t="s">
        <v>7</v>
      </c>
      <c r="I123" s="9">
        <v>108</v>
      </c>
      <c r="J123" s="10">
        <v>44056</v>
      </c>
      <c r="K123" s="10">
        <v>44056</v>
      </c>
      <c r="L123" s="34">
        <v>55.06</v>
      </c>
      <c r="M123" s="34">
        <v>5946.4800000000005</v>
      </c>
    </row>
    <row r="124" spans="2:13" x14ac:dyDescent="0.25">
      <c r="B124" s="9" t="s">
        <v>201</v>
      </c>
      <c r="C124" s="9">
        <v>162</v>
      </c>
      <c r="D124" s="9" t="s">
        <v>151</v>
      </c>
      <c r="E124" s="9"/>
      <c r="F124" s="9"/>
      <c r="G124" s="14" t="s">
        <v>212</v>
      </c>
      <c r="H124" s="13" t="s">
        <v>12</v>
      </c>
      <c r="I124" s="9">
        <v>24</v>
      </c>
      <c r="J124" s="10">
        <v>43595</v>
      </c>
      <c r="K124" s="10">
        <v>43595</v>
      </c>
      <c r="L124" s="34">
        <v>14.6</v>
      </c>
      <c r="M124" s="34">
        <v>350.4</v>
      </c>
    </row>
    <row r="125" spans="2:13" x14ac:dyDescent="0.25">
      <c r="B125" s="9" t="s">
        <v>201</v>
      </c>
      <c r="C125" s="9">
        <v>163</v>
      </c>
      <c r="D125" s="9" t="s">
        <v>151</v>
      </c>
      <c r="E125" s="9"/>
      <c r="F125" s="9"/>
      <c r="G125" s="14" t="s">
        <v>44</v>
      </c>
      <c r="H125" s="13" t="s">
        <v>7</v>
      </c>
      <c r="I125" s="9">
        <v>4</v>
      </c>
      <c r="J125" s="10">
        <v>42827</v>
      </c>
      <c r="K125" s="10">
        <v>42827</v>
      </c>
      <c r="L125" s="34">
        <v>173</v>
      </c>
      <c r="M125" s="34">
        <v>692</v>
      </c>
    </row>
    <row r="126" spans="2:13" x14ac:dyDescent="0.25">
      <c r="B126" s="9" t="s">
        <v>201</v>
      </c>
      <c r="C126" s="9">
        <v>164</v>
      </c>
      <c r="D126" s="9" t="s">
        <v>151</v>
      </c>
      <c r="E126" s="9"/>
      <c r="F126" s="9"/>
      <c r="G126" s="14" t="s">
        <v>42</v>
      </c>
      <c r="H126" s="13" t="s">
        <v>4</v>
      </c>
      <c r="I126" s="9">
        <v>4</v>
      </c>
      <c r="J126" s="10">
        <v>43586</v>
      </c>
      <c r="K126" s="10">
        <v>43586</v>
      </c>
      <c r="L126" s="34">
        <v>190.59</v>
      </c>
      <c r="M126" s="34">
        <v>762.36</v>
      </c>
    </row>
    <row r="127" spans="2:13" ht="30" x14ac:dyDescent="0.25">
      <c r="B127" s="9" t="s">
        <v>201</v>
      </c>
      <c r="C127" s="9">
        <v>165</v>
      </c>
      <c r="D127" s="9" t="s">
        <v>151</v>
      </c>
      <c r="E127" s="9"/>
      <c r="F127" s="9"/>
      <c r="G127" s="14" t="s">
        <v>43</v>
      </c>
      <c r="H127" s="13" t="s">
        <v>7</v>
      </c>
      <c r="I127" s="9">
        <v>0</v>
      </c>
      <c r="J127" s="10">
        <v>43595</v>
      </c>
      <c r="K127" s="10">
        <v>43595</v>
      </c>
      <c r="L127" s="34">
        <v>70</v>
      </c>
      <c r="M127" s="34">
        <v>0</v>
      </c>
    </row>
    <row r="128" spans="2:13" x14ac:dyDescent="0.25">
      <c r="B128" s="9" t="s">
        <v>201</v>
      </c>
      <c r="C128" s="9">
        <v>166</v>
      </c>
      <c r="D128" s="9" t="s">
        <v>151</v>
      </c>
      <c r="E128" s="9"/>
      <c r="F128" s="9"/>
      <c r="G128" s="14" t="s">
        <v>213</v>
      </c>
      <c r="H128" s="13" t="s">
        <v>4</v>
      </c>
      <c r="I128" s="9">
        <v>10</v>
      </c>
      <c r="J128" s="10">
        <v>43586</v>
      </c>
      <c r="K128" s="10">
        <v>43586</v>
      </c>
      <c r="L128" s="34">
        <v>48.38</v>
      </c>
      <c r="M128" s="34">
        <v>483.8</v>
      </c>
    </row>
    <row r="129" spans="2:13" x14ac:dyDescent="0.25">
      <c r="B129" s="9" t="s">
        <v>201</v>
      </c>
      <c r="C129" s="9">
        <v>173</v>
      </c>
      <c r="D129" s="9" t="s">
        <v>151</v>
      </c>
      <c r="E129" s="9"/>
      <c r="F129" s="9"/>
      <c r="G129" s="14" t="s">
        <v>48</v>
      </c>
      <c r="H129" s="13" t="s">
        <v>4</v>
      </c>
      <c r="I129" s="9">
        <v>20</v>
      </c>
      <c r="J129" s="10">
        <v>43900</v>
      </c>
      <c r="K129" s="10">
        <v>43900</v>
      </c>
      <c r="L129" s="34">
        <v>33.4176</v>
      </c>
      <c r="M129" s="34">
        <v>668.35199999999998</v>
      </c>
    </row>
    <row r="130" spans="2:13" x14ac:dyDescent="0.25">
      <c r="B130" s="9" t="s">
        <v>201</v>
      </c>
      <c r="C130" s="9">
        <v>174</v>
      </c>
      <c r="D130" s="9" t="s">
        <v>151</v>
      </c>
      <c r="E130" s="9"/>
      <c r="F130" s="9"/>
      <c r="G130" s="14" t="s">
        <v>49</v>
      </c>
      <c r="H130" s="13" t="s">
        <v>4</v>
      </c>
      <c r="I130" s="9">
        <v>19</v>
      </c>
      <c r="J130" s="10">
        <v>43362</v>
      </c>
      <c r="K130" s="10">
        <v>43362</v>
      </c>
      <c r="L130" s="34">
        <v>74</v>
      </c>
      <c r="M130" s="34">
        <v>1406</v>
      </c>
    </row>
    <row r="131" spans="2:13" x14ac:dyDescent="0.25">
      <c r="B131" s="9" t="s">
        <v>201</v>
      </c>
      <c r="C131" s="9">
        <v>213</v>
      </c>
      <c r="D131" s="9" t="s">
        <v>151</v>
      </c>
      <c r="E131" s="9"/>
      <c r="F131" s="9"/>
      <c r="G131" s="14" t="s">
        <v>352</v>
      </c>
      <c r="H131" s="13" t="s">
        <v>4</v>
      </c>
      <c r="I131" s="9">
        <v>40</v>
      </c>
      <c r="J131" s="10">
        <v>43977</v>
      </c>
      <c r="K131" s="10">
        <v>43977</v>
      </c>
      <c r="L131" s="34">
        <v>613.6</v>
      </c>
      <c r="M131" s="34">
        <v>24544</v>
      </c>
    </row>
    <row r="132" spans="2:13" x14ac:dyDescent="0.25">
      <c r="B132" s="9" t="s">
        <v>201</v>
      </c>
      <c r="C132" s="9">
        <v>214</v>
      </c>
      <c r="D132" s="9" t="s">
        <v>151</v>
      </c>
      <c r="E132" s="9"/>
      <c r="F132" s="9"/>
      <c r="G132" s="14" t="s">
        <v>78</v>
      </c>
      <c r="H132" s="13" t="s">
        <v>4</v>
      </c>
      <c r="I132" s="9">
        <v>0</v>
      </c>
      <c r="J132" s="10">
        <v>41818</v>
      </c>
      <c r="K132" s="10">
        <v>41818</v>
      </c>
      <c r="L132" s="34">
        <v>500</v>
      </c>
      <c r="M132" s="34">
        <v>0</v>
      </c>
    </row>
    <row r="133" spans="2:13" x14ac:dyDescent="0.25">
      <c r="B133" s="9" t="s">
        <v>201</v>
      </c>
      <c r="C133" s="9">
        <v>219</v>
      </c>
      <c r="D133" s="9" t="s">
        <v>151</v>
      </c>
      <c r="E133" s="9"/>
      <c r="F133" s="9"/>
      <c r="G133" s="14" t="s">
        <v>249</v>
      </c>
      <c r="H133" s="13" t="s">
        <v>4</v>
      </c>
      <c r="I133" s="9">
        <v>1</v>
      </c>
      <c r="J133" s="10">
        <v>43095</v>
      </c>
      <c r="K133" s="10">
        <v>43095</v>
      </c>
      <c r="L133" s="34">
        <v>139.83000000000001</v>
      </c>
      <c r="M133" s="34">
        <v>139.83000000000001</v>
      </c>
    </row>
    <row r="134" spans="2:13" x14ac:dyDescent="0.25">
      <c r="B134" s="9" t="s">
        <v>201</v>
      </c>
      <c r="C134" s="9">
        <v>220</v>
      </c>
      <c r="D134" s="9" t="s">
        <v>151</v>
      </c>
      <c r="E134" s="9"/>
      <c r="F134" s="9"/>
      <c r="G134" s="14" t="s">
        <v>81</v>
      </c>
      <c r="H134" s="13" t="s">
        <v>7</v>
      </c>
      <c r="I134" s="9">
        <v>10</v>
      </c>
      <c r="J134" s="10">
        <v>43588</v>
      </c>
      <c r="K134" s="10">
        <v>43588</v>
      </c>
      <c r="L134" s="34">
        <v>115.64</v>
      </c>
      <c r="M134" s="34">
        <v>1156.4000000000001</v>
      </c>
    </row>
    <row r="135" spans="2:13" ht="30" x14ac:dyDescent="0.25">
      <c r="B135" s="9" t="s">
        <v>201</v>
      </c>
      <c r="C135" s="9">
        <v>304</v>
      </c>
      <c r="D135" s="9" t="s">
        <v>151</v>
      </c>
      <c r="E135" s="9"/>
      <c r="F135" s="9"/>
      <c r="G135" s="14" t="s">
        <v>215</v>
      </c>
      <c r="H135" s="13" t="s">
        <v>4</v>
      </c>
      <c r="I135" s="9">
        <v>16</v>
      </c>
      <c r="J135" s="10">
        <v>43797</v>
      </c>
      <c r="K135" s="10">
        <v>43797</v>
      </c>
      <c r="L135" s="34">
        <v>110</v>
      </c>
      <c r="M135" s="34">
        <v>1760</v>
      </c>
    </row>
    <row r="136" spans="2:13" x14ac:dyDescent="0.25">
      <c r="B136" s="9" t="s">
        <v>201</v>
      </c>
      <c r="C136" s="9">
        <v>305</v>
      </c>
      <c r="D136" s="9" t="s">
        <v>151</v>
      </c>
      <c r="E136" s="9"/>
      <c r="F136" s="9"/>
      <c r="G136" s="14" t="s">
        <v>216</v>
      </c>
      <c r="H136" s="73" t="s">
        <v>7</v>
      </c>
      <c r="I136" s="74">
        <v>25</v>
      </c>
      <c r="J136" s="10">
        <v>44365</v>
      </c>
      <c r="K136" s="10">
        <v>44365</v>
      </c>
      <c r="L136" s="35">
        <v>536.9</v>
      </c>
      <c r="M136" s="35">
        <v>13422.5</v>
      </c>
    </row>
    <row r="137" spans="2:13" x14ac:dyDescent="0.25">
      <c r="B137" s="9" t="s">
        <v>201</v>
      </c>
      <c r="C137" s="9">
        <v>306</v>
      </c>
      <c r="D137" s="9" t="s">
        <v>151</v>
      </c>
      <c r="E137" s="9"/>
      <c r="F137" s="9"/>
      <c r="G137" s="14" t="s">
        <v>217</v>
      </c>
      <c r="H137" s="73" t="s">
        <v>4</v>
      </c>
      <c r="I137" s="74">
        <v>30</v>
      </c>
      <c r="J137" s="10">
        <v>44365</v>
      </c>
      <c r="K137" s="10">
        <v>44365</v>
      </c>
      <c r="L137" s="75">
        <v>76.7</v>
      </c>
      <c r="M137" s="30">
        <v>2301</v>
      </c>
    </row>
    <row r="138" spans="2:13" ht="16.5" thickBot="1" x14ac:dyDescent="0.3">
      <c r="M138" s="72">
        <f>SUM(M119:M137)</f>
        <v>101450.30200000001</v>
      </c>
    </row>
    <row r="139" spans="2:13" ht="15.75" thickTop="1" x14ac:dyDescent="0.25"/>
    <row r="140" spans="2:13" x14ac:dyDescent="0.25">
      <c r="B140" s="9" t="s">
        <v>198</v>
      </c>
      <c r="C140" s="9">
        <v>101</v>
      </c>
      <c r="D140" s="9" t="s">
        <v>151</v>
      </c>
      <c r="E140" s="9"/>
      <c r="F140" s="9"/>
      <c r="G140" s="14" t="s">
        <v>3</v>
      </c>
      <c r="H140" s="13" t="s">
        <v>4</v>
      </c>
      <c r="I140" s="9">
        <v>1</v>
      </c>
      <c r="J140" s="10">
        <v>42370</v>
      </c>
      <c r="K140" s="10">
        <v>42370</v>
      </c>
      <c r="L140" s="34">
        <v>200</v>
      </c>
      <c r="M140" s="34">
        <v>200</v>
      </c>
    </row>
    <row r="141" spans="2:13" x14ac:dyDescent="0.25">
      <c r="B141" s="9" t="s">
        <v>198</v>
      </c>
      <c r="C141" s="9">
        <v>103</v>
      </c>
      <c r="D141" s="9" t="s">
        <v>151</v>
      </c>
      <c r="E141" s="9"/>
      <c r="F141" s="9"/>
      <c r="G141" s="14" t="s">
        <v>5</v>
      </c>
      <c r="H141" s="13" t="s">
        <v>4</v>
      </c>
      <c r="I141" s="9">
        <v>12</v>
      </c>
      <c r="J141" s="10">
        <v>43255</v>
      </c>
      <c r="K141" s="10">
        <v>43255</v>
      </c>
      <c r="L141" s="34">
        <v>21</v>
      </c>
      <c r="M141" s="34">
        <v>252</v>
      </c>
    </row>
    <row r="142" spans="2:13" x14ac:dyDescent="0.25">
      <c r="B142" s="9" t="s">
        <v>198</v>
      </c>
      <c r="C142" s="9">
        <v>110</v>
      </c>
      <c r="D142" s="9" t="s">
        <v>151</v>
      </c>
      <c r="E142" s="9"/>
      <c r="F142" s="9"/>
      <c r="G142" s="14" t="s">
        <v>353</v>
      </c>
      <c r="H142" s="13" t="s">
        <v>13</v>
      </c>
      <c r="I142" s="9">
        <v>4</v>
      </c>
      <c r="J142" s="10">
        <v>43895</v>
      </c>
      <c r="K142" s="10">
        <v>43895</v>
      </c>
      <c r="L142" s="34">
        <v>17.7</v>
      </c>
      <c r="M142" s="34">
        <v>70.8</v>
      </c>
    </row>
    <row r="143" spans="2:13" x14ac:dyDescent="0.25">
      <c r="B143" s="9" t="s">
        <v>198</v>
      </c>
      <c r="C143" s="9">
        <v>115</v>
      </c>
      <c r="D143" s="9" t="s">
        <v>151</v>
      </c>
      <c r="E143" s="9"/>
      <c r="F143" s="9"/>
      <c r="G143" s="14" t="s">
        <v>186</v>
      </c>
      <c r="H143" s="13" t="s">
        <v>12</v>
      </c>
      <c r="I143" s="9">
        <v>2</v>
      </c>
      <c r="J143" s="10">
        <v>43591</v>
      </c>
      <c r="K143" s="10">
        <v>43591</v>
      </c>
      <c r="L143" s="34">
        <v>195</v>
      </c>
      <c r="M143" s="34">
        <v>390</v>
      </c>
    </row>
    <row r="144" spans="2:13" x14ac:dyDescent="0.25">
      <c r="B144" s="9" t="s">
        <v>198</v>
      </c>
      <c r="C144" s="9">
        <v>116</v>
      </c>
      <c r="D144" s="9" t="s">
        <v>151</v>
      </c>
      <c r="E144" s="9"/>
      <c r="F144" s="9"/>
      <c r="G144" s="14" t="s">
        <v>354</v>
      </c>
      <c r="H144" s="13" t="s">
        <v>4</v>
      </c>
      <c r="I144" s="9">
        <v>326</v>
      </c>
      <c r="J144" s="10">
        <v>43900</v>
      </c>
      <c r="K144" s="10">
        <v>43900</v>
      </c>
      <c r="L144" s="34">
        <v>4.5430000000000001</v>
      </c>
      <c r="M144" s="34">
        <v>1481.018</v>
      </c>
    </row>
    <row r="145" spans="2:13" ht="15.75" x14ac:dyDescent="0.25">
      <c r="B145" s="39" t="s">
        <v>198</v>
      </c>
      <c r="C145" s="9">
        <v>117</v>
      </c>
      <c r="D145" s="9" t="s">
        <v>151</v>
      </c>
      <c r="E145" s="9"/>
      <c r="F145" s="9"/>
      <c r="G145" s="14" t="s">
        <v>355</v>
      </c>
      <c r="H145" s="13" t="s">
        <v>4</v>
      </c>
      <c r="I145" s="9">
        <v>370</v>
      </c>
      <c r="J145" s="10">
        <v>43900</v>
      </c>
      <c r="K145" s="10">
        <v>43900</v>
      </c>
      <c r="L145" s="34">
        <v>4.5430000000000001</v>
      </c>
      <c r="M145" s="34">
        <v>1680.91</v>
      </c>
    </row>
    <row r="146" spans="2:13" x14ac:dyDescent="0.25">
      <c r="B146" s="9" t="s">
        <v>198</v>
      </c>
      <c r="C146" s="9">
        <v>134</v>
      </c>
      <c r="D146" s="9" t="s">
        <v>151</v>
      </c>
      <c r="E146" s="9"/>
      <c r="F146" s="9"/>
      <c r="G146" s="14" t="s">
        <v>24</v>
      </c>
      <c r="H146" s="13" t="s">
        <v>4</v>
      </c>
      <c r="I146" s="9">
        <v>18</v>
      </c>
      <c r="J146" s="10">
        <v>41818</v>
      </c>
      <c r="K146" s="10">
        <v>41818</v>
      </c>
      <c r="L146" s="34">
        <v>731.6</v>
      </c>
      <c r="M146" s="34">
        <v>13168.800000000001</v>
      </c>
    </row>
    <row r="147" spans="2:13" x14ac:dyDescent="0.25">
      <c r="B147" s="9" t="s">
        <v>198</v>
      </c>
      <c r="C147" s="9">
        <v>136</v>
      </c>
      <c r="D147" s="9" t="s">
        <v>151</v>
      </c>
      <c r="E147" s="9"/>
      <c r="F147" s="9"/>
      <c r="G147" s="14" t="s">
        <v>22</v>
      </c>
      <c r="H147" s="13" t="s">
        <v>4</v>
      </c>
      <c r="I147" s="9">
        <v>31</v>
      </c>
      <c r="J147" s="10">
        <v>43895</v>
      </c>
      <c r="K147" s="10">
        <v>43895</v>
      </c>
      <c r="L147" s="34">
        <v>7</v>
      </c>
      <c r="M147" s="34">
        <v>217</v>
      </c>
    </row>
    <row r="148" spans="2:13" ht="15.75" x14ac:dyDescent="0.25">
      <c r="B148" s="39" t="s">
        <v>198</v>
      </c>
      <c r="C148" s="9">
        <v>137</v>
      </c>
      <c r="D148" s="9" t="s">
        <v>151</v>
      </c>
      <c r="E148" s="9"/>
      <c r="F148" s="9"/>
      <c r="G148" s="14" t="s">
        <v>28</v>
      </c>
      <c r="H148" s="13" t="s">
        <v>4</v>
      </c>
      <c r="I148" s="9">
        <v>253</v>
      </c>
      <c r="J148" s="10">
        <v>41818</v>
      </c>
      <c r="K148" s="10">
        <v>41818</v>
      </c>
      <c r="L148" s="34">
        <v>10</v>
      </c>
      <c r="M148" s="34">
        <v>2530</v>
      </c>
    </row>
    <row r="149" spans="2:13" ht="15.75" x14ac:dyDescent="0.25">
      <c r="B149" s="39" t="s">
        <v>198</v>
      </c>
      <c r="C149" s="9">
        <v>140</v>
      </c>
      <c r="D149" s="9" t="s">
        <v>151</v>
      </c>
      <c r="E149" s="9"/>
      <c r="F149" s="9"/>
      <c r="G149" s="14" t="s">
        <v>187</v>
      </c>
      <c r="H149" s="13" t="s">
        <v>13</v>
      </c>
      <c r="I149" s="9">
        <v>22</v>
      </c>
      <c r="J149" s="10">
        <v>43593</v>
      </c>
      <c r="K149" s="10">
        <v>43593</v>
      </c>
      <c r="L149" s="34">
        <v>73.099999999999994</v>
      </c>
      <c r="M149" s="34">
        <v>1608.1999999999998</v>
      </c>
    </row>
    <row r="150" spans="2:13" x14ac:dyDescent="0.25">
      <c r="B150" s="9" t="s">
        <v>198</v>
      </c>
      <c r="C150" s="9">
        <v>142</v>
      </c>
      <c r="D150" s="9" t="s">
        <v>151</v>
      </c>
      <c r="E150" s="9"/>
      <c r="F150" s="9"/>
      <c r="G150" s="14" t="s">
        <v>34</v>
      </c>
      <c r="H150" s="13" t="s">
        <v>4</v>
      </c>
      <c r="I150" s="9">
        <v>9</v>
      </c>
      <c r="J150" s="10">
        <v>43895</v>
      </c>
      <c r="K150" s="10">
        <v>43895</v>
      </c>
      <c r="L150" s="34">
        <v>35</v>
      </c>
      <c r="M150" s="34">
        <v>315</v>
      </c>
    </row>
    <row r="151" spans="2:13" x14ac:dyDescent="0.25">
      <c r="B151" s="9" t="s">
        <v>198</v>
      </c>
      <c r="C151" s="9">
        <v>144</v>
      </c>
      <c r="D151" s="9" t="s">
        <v>151</v>
      </c>
      <c r="E151" s="9"/>
      <c r="F151" s="9"/>
      <c r="G151" s="14" t="s">
        <v>30</v>
      </c>
      <c r="H151" s="13" t="s">
        <v>4</v>
      </c>
      <c r="I151" s="9">
        <v>18</v>
      </c>
      <c r="J151" s="10">
        <v>43592</v>
      </c>
      <c r="K151" s="10">
        <v>43592</v>
      </c>
      <c r="L151" s="34">
        <v>25</v>
      </c>
      <c r="M151" s="34">
        <v>450</v>
      </c>
    </row>
    <row r="152" spans="2:13" ht="30" x14ac:dyDescent="0.25">
      <c r="B152" s="9" t="s">
        <v>198</v>
      </c>
      <c r="C152" s="9">
        <v>145</v>
      </c>
      <c r="D152" s="9" t="s">
        <v>151</v>
      </c>
      <c r="E152" s="9"/>
      <c r="F152" s="9"/>
      <c r="G152" s="14" t="s">
        <v>31</v>
      </c>
      <c r="H152" s="13" t="s">
        <v>4</v>
      </c>
      <c r="I152" s="9">
        <v>28</v>
      </c>
      <c r="J152" s="10">
        <v>43900</v>
      </c>
      <c r="K152" s="10">
        <v>43900</v>
      </c>
      <c r="L152" s="34">
        <v>42.568399999999997</v>
      </c>
      <c r="M152" s="34">
        <v>1191.9151999999999</v>
      </c>
    </row>
    <row r="153" spans="2:13" x14ac:dyDescent="0.25">
      <c r="B153" s="9" t="s">
        <v>198</v>
      </c>
      <c r="C153" s="9">
        <v>146</v>
      </c>
      <c r="D153" s="9" t="s">
        <v>151</v>
      </c>
      <c r="E153" s="9"/>
      <c r="F153" s="9"/>
      <c r="G153" s="14" t="s">
        <v>172</v>
      </c>
      <c r="H153" s="13" t="s">
        <v>4</v>
      </c>
      <c r="I153" s="9">
        <v>4</v>
      </c>
      <c r="J153" s="10">
        <v>43895</v>
      </c>
      <c r="K153" s="10">
        <v>43895</v>
      </c>
      <c r="L153" s="34">
        <v>306.8</v>
      </c>
      <c r="M153" s="34">
        <v>1227.2</v>
      </c>
    </row>
    <row r="154" spans="2:13" ht="30" x14ac:dyDescent="0.25">
      <c r="B154" s="9" t="s">
        <v>198</v>
      </c>
      <c r="C154" s="9">
        <v>147</v>
      </c>
      <c r="D154" s="9" t="s">
        <v>151</v>
      </c>
      <c r="E154" s="9"/>
      <c r="F154" s="9"/>
      <c r="G154" s="14" t="s">
        <v>29</v>
      </c>
      <c r="H154" s="13" t="s">
        <v>4</v>
      </c>
      <c r="I154" s="9">
        <v>35</v>
      </c>
      <c r="J154" s="10">
        <v>43255</v>
      </c>
      <c r="K154" s="10">
        <v>43255</v>
      </c>
      <c r="L154" s="34">
        <v>22</v>
      </c>
      <c r="M154" s="34">
        <v>770</v>
      </c>
    </row>
    <row r="155" spans="2:13" x14ac:dyDescent="0.25">
      <c r="B155" s="9" t="s">
        <v>198</v>
      </c>
      <c r="C155" s="9">
        <v>148</v>
      </c>
      <c r="D155" s="9" t="s">
        <v>151</v>
      </c>
      <c r="E155" s="9"/>
      <c r="F155" s="9"/>
      <c r="G155" s="14" t="s">
        <v>175</v>
      </c>
      <c r="H155" s="13" t="s">
        <v>4</v>
      </c>
      <c r="I155" s="9">
        <v>15</v>
      </c>
      <c r="J155" s="10">
        <v>43588</v>
      </c>
      <c r="K155" s="10">
        <v>43588</v>
      </c>
      <c r="L155" s="34">
        <v>28.35</v>
      </c>
      <c r="M155" s="34">
        <v>425.25</v>
      </c>
    </row>
    <row r="156" spans="2:13" x14ac:dyDescent="0.25">
      <c r="B156" s="9" t="s">
        <v>198</v>
      </c>
      <c r="C156" s="9">
        <v>149</v>
      </c>
      <c r="D156" s="9" t="s">
        <v>151</v>
      </c>
      <c r="E156" s="9"/>
      <c r="F156" s="9"/>
      <c r="G156" s="14" t="s">
        <v>163</v>
      </c>
      <c r="H156" s="13" t="s">
        <v>4</v>
      </c>
      <c r="I156" s="9">
        <v>5</v>
      </c>
      <c r="J156" s="10">
        <v>42893</v>
      </c>
      <c r="K156" s="10">
        <v>42893</v>
      </c>
      <c r="L156" s="34">
        <v>850</v>
      </c>
      <c r="M156" s="34">
        <v>4250</v>
      </c>
    </row>
    <row r="157" spans="2:13" x14ac:dyDescent="0.25">
      <c r="B157" s="9" t="s">
        <v>198</v>
      </c>
      <c r="C157" s="9">
        <v>150</v>
      </c>
      <c r="D157" s="9" t="s">
        <v>151</v>
      </c>
      <c r="E157" s="9"/>
      <c r="F157" s="9"/>
      <c r="G157" s="14" t="s">
        <v>35</v>
      </c>
      <c r="H157" s="13" t="s">
        <v>4</v>
      </c>
      <c r="I157" s="9">
        <v>0</v>
      </c>
      <c r="J157" s="10">
        <v>41818</v>
      </c>
      <c r="K157" s="10">
        <v>41818</v>
      </c>
      <c r="L157" s="34">
        <v>767</v>
      </c>
      <c r="M157" s="34">
        <v>0</v>
      </c>
    </row>
    <row r="158" spans="2:13" ht="30" x14ac:dyDescent="0.25">
      <c r="B158" s="9" t="s">
        <v>198</v>
      </c>
      <c r="C158" s="9">
        <v>151</v>
      </c>
      <c r="D158" s="9" t="s">
        <v>151</v>
      </c>
      <c r="E158" s="9"/>
      <c r="F158" s="9"/>
      <c r="G158" s="14" t="s">
        <v>33</v>
      </c>
      <c r="H158" s="13" t="s">
        <v>4</v>
      </c>
      <c r="I158" s="9">
        <v>7</v>
      </c>
      <c r="J158" s="10">
        <v>43588</v>
      </c>
      <c r="K158" s="10">
        <v>43588</v>
      </c>
      <c r="L158" s="34">
        <v>118.64</v>
      </c>
      <c r="M158" s="34">
        <v>830.48</v>
      </c>
    </row>
    <row r="159" spans="2:13" ht="30" x14ac:dyDescent="0.25">
      <c r="B159" s="9" t="s">
        <v>198</v>
      </c>
      <c r="C159" s="9">
        <v>152</v>
      </c>
      <c r="D159" s="9" t="s">
        <v>151</v>
      </c>
      <c r="E159" s="9"/>
      <c r="F159" s="9"/>
      <c r="G159" s="14" t="s">
        <v>32</v>
      </c>
      <c r="H159" s="13" t="s">
        <v>4</v>
      </c>
      <c r="I159" s="9">
        <v>10</v>
      </c>
      <c r="J159" s="10">
        <v>43588</v>
      </c>
      <c r="K159" s="10">
        <v>43588</v>
      </c>
      <c r="L159" s="34">
        <v>31.44</v>
      </c>
      <c r="M159" s="34">
        <v>314.40000000000003</v>
      </c>
    </row>
    <row r="160" spans="2:13" x14ac:dyDescent="0.25">
      <c r="B160" s="9" t="s">
        <v>198</v>
      </c>
      <c r="C160" s="9">
        <v>154</v>
      </c>
      <c r="D160" s="9" t="s">
        <v>151</v>
      </c>
      <c r="E160" s="9"/>
      <c r="F160" s="9"/>
      <c r="G160" s="14" t="s">
        <v>182</v>
      </c>
      <c r="H160" s="13" t="s">
        <v>13</v>
      </c>
      <c r="I160" s="9">
        <v>36</v>
      </c>
      <c r="J160" s="10">
        <v>43588</v>
      </c>
      <c r="K160" s="10">
        <v>43588</v>
      </c>
      <c r="L160" s="34">
        <v>21.99</v>
      </c>
      <c r="M160" s="34">
        <v>791.64</v>
      </c>
    </row>
    <row r="161" spans="2:13" x14ac:dyDescent="0.25">
      <c r="B161" s="9" t="s">
        <v>198</v>
      </c>
      <c r="C161" s="9">
        <v>155</v>
      </c>
      <c r="D161" s="9" t="s">
        <v>151</v>
      </c>
      <c r="E161" s="9"/>
      <c r="F161" s="9"/>
      <c r="G161" s="14" t="s">
        <v>37</v>
      </c>
      <c r="H161" s="13" t="s">
        <v>13</v>
      </c>
      <c r="I161" s="9">
        <v>31</v>
      </c>
      <c r="J161" s="10">
        <v>43588</v>
      </c>
      <c r="K161" s="10">
        <v>43588</v>
      </c>
      <c r="L161" s="34">
        <v>48.64</v>
      </c>
      <c r="M161" s="34">
        <v>1507.84</v>
      </c>
    </row>
    <row r="162" spans="2:13" x14ac:dyDescent="0.25">
      <c r="B162" s="9" t="s">
        <v>198</v>
      </c>
      <c r="C162" s="9">
        <v>156</v>
      </c>
      <c r="D162" s="9" t="s">
        <v>151</v>
      </c>
      <c r="E162" s="9"/>
      <c r="F162" s="9"/>
      <c r="G162" s="14" t="s">
        <v>36</v>
      </c>
      <c r="H162" s="13" t="s">
        <v>13</v>
      </c>
      <c r="I162" s="9">
        <v>38</v>
      </c>
      <c r="J162" s="10">
        <v>43588</v>
      </c>
      <c r="K162" s="10">
        <v>43588</v>
      </c>
      <c r="L162" s="34">
        <v>72.03</v>
      </c>
      <c r="M162" s="34">
        <v>2737.14</v>
      </c>
    </row>
    <row r="163" spans="2:13" x14ac:dyDescent="0.25">
      <c r="B163" s="9" t="s">
        <v>198</v>
      </c>
      <c r="C163" s="9">
        <v>157</v>
      </c>
      <c r="D163" s="9" t="s">
        <v>151</v>
      </c>
      <c r="E163" s="9"/>
      <c r="F163" s="9"/>
      <c r="G163" s="14" t="s">
        <v>147</v>
      </c>
      <c r="H163" s="13" t="s">
        <v>4</v>
      </c>
      <c r="I163" s="9">
        <v>47</v>
      </c>
      <c r="J163" s="10">
        <v>43900</v>
      </c>
      <c r="K163" s="10">
        <v>43900</v>
      </c>
      <c r="L163" s="34">
        <v>8.9443999999999999</v>
      </c>
      <c r="M163" s="34">
        <v>420.38679999999999</v>
      </c>
    </row>
    <row r="164" spans="2:13" ht="15.75" x14ac:dyDescent="0.25">
      <c r="B164" s="39" t="s">
        <v>198</v>
      </c>
      <c r="C164" s="9">
        <v>158</v>
      </c>
      <c r="D164" s="9" t="s">
        <v>151</v>
      </c>
      <c r="E164" s="9"/>
      <c r="F164" s="9"/>
      <c r="G164" s="14" t="s">
        <v>148</v>
      </c>
      <c r="H164" s="13" t="s">
        <v>4</v>
      </c>
      <c r="I164" s="9">
        <v>73</v>
      </c>
      <c r="J164" s="10">
        <v>43900</v>
      </c>
      <c r="K164" s="10">
        <v>43900</v>
      </c>
      <c r="L164" s="34">
        <v>24.400040000000001</v>
      </c>
      <c r="M164" s="34">
        <v>1781.2029199999999</v>
      </c>
    </row>
    <row r="165" spans="2:13" x14ac:dyDescent="0.25">
      <c r="B165" s="9" t="s">
        <v>198</v>
      </c>
      <c r="C165" s="9">
        <v>172</v>
      </c>
      <c r="D165" s="9" t="s">
        <v>151</v>
      </c>
      <c r="E165" s="9"/>
      <c r="F165" s="9"/>
      <c r="G165" s="14" t="s">
        <v>41</v>
      </c>
      <c r="H165" s="13" t="s">
        <v>4</v>
      </c>
      <c r="I165" s="9">
        <v>531</v>
      </c>
      <c r="J165" s="10">
        <v>41818</v>
      </c>
      <c r="K165" s="10">
        <v>41818</v>
      </c>
      <c r="L165" s="34">
        <v>20.65</v>
      </c>
      <c r="M165" s="34">
        <v>10965.15</v>
      </c>
    </row>
    <row r="166" spans="2:13" x14ac:dyDescent="0.25">
      <c r="B166" s="9" t="s">
        <v>198</v>
      </c>
      <c r="C166" s="9">
        <v>185</v>
      </c>
      <c r="D166" s="9" t="s">
        <v>151</v>
      </c>
      <c r="E166" s="9"/>
      <c r="F166" s="9"/>
      <c r="G166" s="14" t="s">
        <v>58</v>
      </c>
      <c r="H166" s="13" t="s">
        <v>12</v>
      </c>
      <c r="I166" s="9">
        <v>16</v>
      </c>
      <c r="J166" s="10">
        <v>43591</v>
      </c>
      <c r="K166" s="10">
        <v>43591</v>
      </c>
      <c r="L166" s="34">
        <v>680</v>
      </c>
      <c r="M166" s="34">
        <v>10880</v>
      </c>
    </row>
    <row r="167" spans="2:13" x14ac:dyDescent="0.25">
      <c r="B167" s="9" t="s">
        <v>198</v>
      </c>
      <c r="C167" s="9">
        <v>186</v>
      </c>
      <c r="D167" s="9" t="s">
        <v>151</v>
      </c>
      <c r="E167" s="9"/>
      <c r="F167" s="9"/>
      <c r="G167" s="14" t="s">
        <v>62</v>
      </c>
      <c r="H167" s="13" t="s">
        <v>4</v>
      </c>
      <c r="I167" s="9">
        <v>101</v>
      </c>
      <c r="J167" s="10">
        <v>41818</v>
      </c>
      <c r="K167" s="10">
        <v>41818</v>
      </c>
      <c r="L167" s="34">
        <v>45</v>
      </c>
      <c r="M167" s="34">
        <v>4545</v>
      </c>
    </row>
    <row r="168" spans="2:13" x14ac:dyDescent="0.25">
      <c r="B168" s="9" t="s">
        <v>198</v>
      </c>
      <c r="C168" s="9">
        <v>187</v>
      </c>
      <c r="D168" s="9" t="s">
        <v>151</v>
      </c>
      <c r="E168" s="9"/>
      <c r="F168" s="9"/>
      <c r="G168" s="14" t="s">
        <v>61</v>
      </c>
      <c r="H168" s="13" t="s">
        <v>4</v>
      </c>
      <c r="I168" s="9">
        <v>72</v>
      </c>
      <c r="J168" s="10">
        <v>41818</v>
      </c>
      <c r="K168" s="10">
        <v>41818</v>
      </c>
      <c r="L168" s="34">
        <v>45</v>
      </c>
      <c r="M168" s="34">
        <v>3240</v>
      </c>
    </row>
    <row r="169" spans="2:13" x14ac:dyDescent="0.25">
      <c r="B169" s="9" t="s">
        <v>198</v>
      </c>
      <c r="C169" s="9">
        <v>199</v>
      </c>
      <c r="D169" s="9" t="s">
        <v>151</v>
      </c>
      <c r="E169" s="9"/>
      <c r="F169" s="9"/>
      <c r="G169" s="14" t="s">
        <v>69</v>
      </c>
      <c r="H169" s="13" t="s">
        <v>4</v>
      </c>
      <c r="I169" s="9">
        <v>395</v>
      </c>
      <c r="J169" s="10">
        <v>41818</v>
      </c>
      <c r="K169" s="10">
        <v>41818</v>
      </c>
      <c r="L169" s="34">
        <v>5</v>
      </c>
      <c r="M169" s="34">
        <v>1975</v>
      </c>
    </row>
    <row r="170" spans="2:13" x14ac:dyDescent="0.25">
      <c r="B170" s="9" t="s">
        <v>198</v>
      </c>
      <c r="C170" s="9">
        <v>201</v>
      </c>
      <c r="D170" s="9" t="s">
        <v>151</v>
      </c>
      <c r="E170" s="9"/>
      <c r="F170" s="9"/>
      <c r="G170" s="14" t="s">
        <v>124</v>
      </c>
      <c r="H170" s="13" t="s">
        <v>4</v>
      </c>
      <c r="I170" s="9">
        <v>0</v>
      </c>
      <c r="J170" s="10">
        <v>41818</v>
      </c>
      <c r="K170" s="10">
        <v>41818</v>
      </c>
      <c r="L170" s="34">
        <v>37.700000000000003</v>
      </c>
      <c r="M170" s="34">
        <v>0</v>
      </c>
    </row>
    <row r="171" spans="2:13" x14ac:dyDescent="0.25">
      <c r="B171" s="9" t="s">
        <v>198</v>
      </c>
      <c r="C171" s="9">
        <v>202</v>
      </c>
      <c r="D171" s="9" t="s">
        <v>151</v>
      </c>
      <c r="E171" s="9"/>
      <c r="F171" s="9"/>
      <c r="G171" s="14" t="s">
        <v>72</v>
      </c>
      <c r="H171" s="13" t="s">
        <v>4</v>
      </c>
      <c r="I171" s="9">
        <v>62</v>
      </c>
      <c r="J171" s="10">
        <v>43248</v>
      </c>
      <c r="K171" s="10">
        <v>43248</v>
      </c>
      <c r="L171" s="34">
        <v>3.3</v>
      </c>
      <c r="M171" s="34">
        <v>204.6</v>
      </c>
    </row>
    <row r="172" spans="2:13" x14ac:dyDescent="0.25">
      <c r="B172" s="9" t="s">
        <v>198</v>
      </c>
      <c r="C172" s="9">
        <v>205</v>
      </c>
      <c r="D172" s="9" t="s">
        <v>151</v>
      </c>
      <c r="E172" s="9"/>
      <c r="F172" s="9"/>
      <c r="G172" s="14" t="s">
        <v>76</v>
      </c>
      <c r="H172" s="13" t="s">
        <v>13</v>
      </c>
      <c r="I172" s="9">
        <v>103</v>
      </c>
      <c r="J172" s="10">
        <v>41818</v>
      </c>
      <c r="K172" s="10">
        <v>41818</v>
      </c>
      <c r="L172" s="34">
        <v>35.96</v>
      </c>
      <c r="M172" s="34">
        <v>3703.88</v>
      </c>
    </row>
    <row r="173" spans="2:13" x14ac:dyDescent="0.25">
      <c r="B173" s="9" t="s">
        <v>198</v>
      </c>
      <c r="C173" s="9">
        <v>206</v>
      </c>
      <c r="D173" s="9" t="s">
        <v>151</v>
      </c>
      <c r="E173" s="9"/>
      <c r="F173" s="9"/>
      <c r="G173" s="14" t="s">
        <v>75</v>
      </c>
      <c r="H173" s="13" t="s">
        <v>13</v>
      </c>
      <c r="I173" s="9">
        <v>19</v>
      </c>
      <c r="J173" s="10">
        <v>43255</v>
      </c>
      <c r="K173" s="10">
        <v>43255</v>
      </c>
      <c r="L173" s="34">
        <v>23</v>
      </c>
      <c r="M173" s="34">
        <v>437</v>
      </c>
    </row>
    <row r="174" spans="2:13" x14ac:dyDescent="0.25">
      <c r="B174" s="77" t="s">
        <v>198</v>
      </c>
      <c r="C174" s="9">
        <v>215</v>
      </c>
      <c r="D174" s="9" t="s">
        <v>151</v>
      </c>
      <c r="E174" s="9"/>
      <c r="F174" s="9"/>
      <c r="G174" s="14" t="s">
        <v>356</v>
      </c>
      <c r="H174" s="13" t="s">
        <v>136</v>
      </c>
      <c r="I174" s="9">
        <v>17</v>
      </c>
      <c r="J174" s="10">
        <v>43971</v>
      </c>
      <c r="K174" s="10">
        <v>43971</v>
      </c>
      <c r="L174" s="34">
        <v>60.18</v>
      </c>
      <c r="M174" s="34">
        <v>1023.06</v>
      </c>
    </row>
    <row r="175" spans="2:13" x14ac:dyDescent="0.25">
      <c r="B175" s="9" t="s">
        <v>198</v>
      </c>
      <c r="C175" s="9">
        <v>221</v>
      </c>
      <c r="D175" s="9" t="s">
        <v>151</v>
      </c>
      <c r="E175" s="9"/>
      <c r="F175" s="9"/>
      <c r="G175" s="14" t="s">
        <v>83</v>
      </c>
      <c r="H175" s="13" t="s">
        <v>4</v>
      </c>
      <c r="I175" s="9">
        <v>33</v>
      </c>
      <c r="J175" s="10">
        <v>43900</v>
      </c>
      <c r="K175" s="10">
        <v>43900</v>
      </c>
      <c r="L175" s="34">
        <v>7.5755999999999997</v>
      </c>
      <c r="M175" s="34">
        <v>249.9948</v>
      </c>
    </row>
    <row r="176" spans="2:13" x14ac:dyDescent="0.25">
      <c r="B176" s="9" t="s">
        <v>198</v>
      </c>
      <c r="C176" s="9">
        <v>222</v>
      </c>
      <c r="D176" s="9" t="s">
        <v>151</v>
      </c>
      <c r="E176" s="9"/>
      <c r="F176" s="9"/>
      <c r="G176" s="14" t="s">
        <v>85</v>
      </c>
      <c r="H176" s="13" t="s">
        <v>4</v>
      </c>
      <c r="I176" s="9">
        <v>32</v>
      </c>
      <c r="J176" s="10">
        <v>43900</v>
      </c>
      <c r="K176" s="10">
        <v>43900</v>
      </c>
      <c r="L176" s="34">
        <v>7.5755999999999997</v>
      </c>
      <c r="M176" s="34">
        <v>242.41919999999999</v>
      </c>
    </row>
    <row r="177" spans="2:13" x14ac:dyDescent="0.25">
      <c r="B177" s="9" t="s">
        <v>198</v>
      </c>
      <c r="C177" s="9">
        <v>223</v>
      </c>
      <c r="D177" s="9" t="s">
        <v>151</v>
      </c>
      <c r="E177" s="9"/>
      <c r="F177" s="9"/>
      <c r="G177" s="14" t="s">
        <v>86</v>
      </c>
      <c r="H177" s="13" t="s">
        <v>4</v>
      </c>
      <c r="I177" s="9">
        <v>135</v>
      </c>
      <c r="J177" s="10">
        <v>43900</v>
      </c>
      <c r="K177" s="10">
        <v>43900</v>
      </c>
      <c r="L177" s="34">
        <v>12.4962</v>
      </c>
      <c r="M177" s="34">
        <v>1686.9870000000001</v>
      </c>
    </row>
    <row r="178" spans="2:13" x14ac:dyDescent="0.25">
      <c r="B178" s="9" t="s">
        <v>198</v>
      </c>
      <c r="C178" s="9">
        <v>224</v>
      </c>
      <c r="D178" s="9" t="s">
        <v>151</v>
      </c>
      <c r="E178" s="9"/>
      <c r="F178" s="9"/>
      <c r="G178" s="14" t="s">
        <v>82</v>
      </c>
      <c r="H178" s="13" t="s">
        <v>4</v>
      </c>
      <c r="I178" s="9">
        <v>35</v>
      </c>
      <c r="J178" s="10">
        <v>43895</v>
      </c>
      <c r="K178" s="10">
        <v>43895</v>
      </c>
      <c r="L178" s="34">
        <v>10.62</v>
      </c>
      <c r="M178" s="34">
        <v>371.7</v>
      </c>
    </row>
    <row r="179" spans="2:13" x14ac:dyDescent="0.25">
      <c r="B179" s="9" t="s">
        <v>198</v>
      </c>
      <c r="C179" s="9">
        <v>225</v>
      </c>
      <c r="D179" s="9" t="s">
        <v>151</v>
      </c>
      <c r="E179" s="9"/>
      <c r="F179" s="9"/>
      <c r="G179" s="14" t="s">
        <v>84</v>
      </c>
      <c r="H179" s="13" t="s">
        <v>4</v>
      </c>
      <c r="I179" s="9">
        <v>60</v>
      </c>
      <c r="J179" s="10">
        <v>43895</v>
      </c>
      <c r="K179" s="10">
        <v>43895</v>
      </c>
      <c r="L179" s="34">
        <v>10.62</v>
      </c>
      <c r="M179" s="34">
        <v>637.19999999999993</v>
      </c>
    </row>
    <row r="180" spans="2:13" x14ac:dyDescent="0.25">
      <c r="B180" s="9" t="s">
        <v>198</v>
      </c>
      <c r="C180" s="9">
        <v>243</v>
      </c>
      <c r="D180" s="9" t="s">
        <v>151</v>
      </c>
      <c r="E180" s="9"/>
      <c r="F180" s="9"/>
      <c r="G180" s="14" t="s">
        <v>97</v>
      </c>
      <c r="H180" s="13" t="s">
        <v>4</v>
      </c>
      <c r="I180" s="9">
        <v>10</v>
      </c>
      <c r="J180" s="10">
        <v>43588</v>
      </c>
      <c r="K180" s="10">
        <v>43588</v>
      </c>
      <c r="L180" s="34">
        <v>158.59</v>
      </c>
      <c r="M180" s="34">
        <v>1585.9</v>
      </c>
    </row>
    <row r="181" spans="2:13" x14ac:dyDescent="0.25">
      <c r="B181" s="9" t="s">
        <v>198</v>
      </c>
      <c r="C181" s="9">
        <v>253</v>
      </c>
      <c r="D181" s="9" t="s">
        <v>151</v>
      </c>
      <c r="E181" s="9"/>
      <c r="F181" s="9"/>
      <c r="G181" s="14" t="s">
        <v>152</v>
      </c>
      <c r="H181" s="13" t="s">
        <v>12</v>
      </c>
      <c r="I181" s="9">
        <v>34</v>
      </c>
      <c r="J181" s="10">
        <v>43588</v>
      </c>
      <c r="K181" s="10">
        <v>43588</v>
      </c>
      <c r="L181" s="34">
        <v>55</v>
      </c>
      <c r="M181" s="34">
        <v>1870</v>
      </c>
    </row>
    <row r="182" spans="2:13" x14ac:dyDescent="0.25">
      <c r="B182" s="9" t="s">
        <v>198</v>
      </c>
      <c r="C182" s="9">
        <v>256</v>
      </c>
      <c r="D182" s="9" t="s">
        <v>151</v>
      </c>
      <c r="E182" s="9"/>
      <c r="F182" s="9"/>
      <c r="G182" s="14" t="s">
        <v>183</v>
      </c>
      <c r="H182" s="13" t="s">
        <v>4</v>
      </c>
      <c r="I182" s="9">
        <v>46</v>
      </c>
      <c r="J182" s="10">
        <v>43895</v>
      </c>
      <c r="K182" s="10">
        <v>43895</v>
      </c>
      <c r="L182" s="34">
        <v>46.02</v>
      </c>
      <c r="M182" s="34">
        <v>2116.92</v>
      </c>
    </row>
    <row r="183" spans="2:13" x14ac:dyDescent="0.25">
      <c r="B183" s="9" t="s">
        <v>198</v>
      </c>
      <c r="C183" s="9">
        <v>257</v>
      </c>
      <c r="D183" s="9" t="s">
        <v>151</v>
      </c>
      <c r="E183" s="9"/>
      <c r="F183" s="9"/>
      <c r="G183" s="14" t="s">
        <v>105</v>
      </c>
      <c r="H183" s="13" t="s">
        <v>4</v>
      </c>
      <c r="I183" s="9">
        <v>0</v>
      </c>
      <c r="J183" s="10">
        <v>43004</v>
      </c>
      <c r="K183" s="10">
        <v>43004</v>
      </c>
      <c r="L183" s="34">
        <v>12.76</v>
      </c>
      <c r="M183" s="34">
        <v>0</v>
      </c>
    </row>
    <row r="184" spans="2:13" x14ac:dyDescent="0.25">
      <c r="B184" s="9" t="s">
        <v>198</v>
      </c>
      <c r="C184" s="9">
        <v>258</v>
      </c>
      <c r="D184" s="9" t="s">
        <v>151</v>
      </c>
      <c r="E184" s="9"/>
      <c r="F184" s="9"/>
      <c r="G184" s="14" t="s">
        <v>104</v>
      </c>
      <c r="H184" s="13" t="s">
        <v>4</v>
      </c>
      <c r="I184" s="9">
        <v>63</v>
      </c>
      <c r="J184" s="10">
        <v>43895</v>
      </c>
      <c r="K184" s="10">
        <v>43895</v>
      </c>
      <c r="L184" s="34">
        <v>15.93</v>
      </c>
      <c r="M184" s="34">
        <v>1003.59</v>
      </c>
    </row>
    <row r="185" spans="2:13" x14ac:dyDescent="0.25">
      <c r="B185" s="9" t="s">
        <v>198</v>
      </c>
      <c r="C185" s="9">
        <v>264</v>
      </c>
      <c r="D185" s="9" t="s">
        <v>151</v>
      </c>
      <c r="E185" s="9"/>
      <c r="F185" s="9"/>
      <c r="G185" s="14" t="s">
        <v>108</v>
      </c>
      <c r="H185" s="13" t="s">
        <v>4</v>
      </c>
      <c r="I185" s="9">
        <v>21</v>
      </c>
      <c r="J185" s="10">
        <v>43900</v>
      </c>
      <c r="K185" s="10">
        <v>43900</v>
      </c>
      <c r="L185" s="34">
        <v>104.2766</v>
      </c>
      <c r="M185" s="34">
        <v>2189.8085999999998</v>
      </c>
    </row>
    <row r="186" spans="2:13" x14ac:dyDescent="0.25">
      <c r="B186" s="9" t="s">
        <v>198</v>
      </c>
      <c r="C186" s="9">
        <v>265</v>
      </c>
      <c r="D186" s="9" t="s">
        <v>151</v>
      </c>
      <c r="E186" s="9"/>
      <c r="F186" s="9"/>
      <c r="G186" s="14" t="s">
        <v>195</v>
      </c>
      <c r="H186" s="13" t="s">
        <v>4</v>
      </c>
      <c r="I186" s="9">
        <v>40</v>
      </c>
      <c r="J186" s="10">
        <v>43900</v>
      </c>
      <c r="K186" s="10">
        <v>43900</v>
      </c>
      <c r="L186" s="34">
        <v>104.2766</v>
      </c>
      <c r="M186" s="34">
        <v>4171.0640000000003</v>
      </c>
    </row>
    <row r="187" spans="2:13" x14ac:dyDescent="0.25">
      <c r="B187" s="9" t="s">
        <v>198</v>
      </c>
      <c r="C187" s="9">
        <v>266</v>
      </c>
      <c r="D187" s="9" t="s">
        <v>151</v>
      </c>
      <c r="E187" s="9"/>
      <c r="F187" s="9"/>
      <c r="G187" s="14" t="s">
        <v>109</v>
      </c>
      <c r="H187" s="13" t="s">
        <v>4</v>
      </c>
      <c r="I187" s="9">
        <v>35</v>
      </c>
      <c r="J187" s="10">
        <v>43900</v>
      </c>
      <c r="K187" s="10">
        <v>43900</v>
      </c>
      <c r="L187" s="34">
        <v>104.2766</v>
      </c>
      <c r="M187" s="34">
        <v>3649.681</v>
      </c>
    </row>
    <row r="188" spans="2:13" x14ac:dyDescent="0.25">
      <c r="B188" s="9" t="s">
        <v>198</v>
      </c>
      <c r="C188" s="9">
        <v>271</v>
      </c>
      <c r="D188" s="9" t="s">
        <v>151</v>
      </c>
      <c r="E188" s="9"/>
      <c r="F188" s="9"/>
      <c r="G188" s="14" t="s">
        <v>113</v>
      </c>
      <c r="H188" s="13" t="s">
        <v>4</v>
      </c>
      <c r="I188" s="9">
        <v>12</v>
      </c>
      <c r="J188" s="10">
        <v>43895</v>
      </c>
      <c r="K188" s="10">
        <v>43895</v>
      </c>
      <c r="L188" s="34">
        <v>16.52</v>
      </c>
      <c r="M188" s="34">
        <v>198.24</v>
      </c>
    </row>
    <row r="189" spans="2:13" x14ac:dyDescent="0.25">
      <c r="B189" s="9" t="s">
        <v>198</v>
      </c>
      <c r="C189" s="9">
        <v>272</v>
      </c>
      <c r="D189" s="9" t="s">
        <v>151</v>
      </c>
      <c r="E189" s="9"/>
      <c r="F189" s="9"/>
      <c r="G189" s="14" t="s">
        <v>114</v>
      </c>
      <c r="H189" s="13" t="s">
        <v>4</v>
      </c>
      <c r="I189" s="9">
        <v>115</v>
      </c>
      <c r="J189" s="10">
        <v>42914</v>
      </c>
      <c r="K189" s="10">
        <v>42914</v>
      </c>
      <c r="L189" s="34">
        <v>4.01</v>
      </c>
      <c r="M189" s="34">
        <v>461.15</v>
      </c>
    </row>
    <row r="190" spans="2:13" x14ac:dyDescent="0.25">
      <c r="B190" s="9" t="s">
        <v>198</v>
      </c>
      <c r="C190" s="9">
        <v>274</v>
      </c>
      <c r="D190" s="9" t="s">
        <v>151</v>
      </c>
      <c r="E190" s="9"/>
      <c r="F190" s="9"/>
      <c r="G190" s="14" t="s">
        <v>115</v>
      </c>
      <c r="H190" s="13" t="s">
        <v>4</v>
      </c>
      <c r="I190" s="9">
        <v>34</v>
      </c>
      <c r="J190" s="10">
        <v>42914</v>
      </c>
      <c r="K190" s="10">
        <v>42914</v>
      </c>
      <c r="L190" s="34">
        <v>11.8</v>
      </c>
      <c r="M190" s="34">
        <v>401.20000000000005</v>
      </c>
    </row>
    <row r="191" spans="2:13" x14ac:dyDescent="0.25">
      <c r="B191" s="9" t="s">
        <v>198</v>
      </c>
      <c r="C191" s="9">
        <v>276</v>
      </c>
      <c r="D191" s="9" t="s">
        <v>151</v>
      </c>
      <c r="E191" s="9"/>
      <c r="F191" s="9"/>
      <c r="G191" s="14" t="s">
        <v>116</v>
      </c>
      <c r="H191" s="13" t="s">
        <v>4</v>
      </c>
      <c r="I191" s="9">
        <v>10</v>
      </c>
      <c r="J191" s="10">
        <v>43900</v>
      </c>
      <c r="K191" s="10">
        <v>43900</v>
      </c>
      <c r="L191" s="34">
        <v>46.291400000000003</v>
      </c>
      <c r="M191" s="34">
        <v>462.91400000000004</v>
      </c>
    </row>
    <row r="192" spans="2:13" ht="30" x14ac:dyDescent="0.25">
      <c r="B192" s="9" t="s">
        <v>198</v>
      </c>
      <c r="C192" s="9">
        <v>277</v>
      </c>
      <c r="D192" s="9" t="s">
        <v>151</v>
      </c>
      <c r="E192" s="9"/>
      <c r="F192" s="9"/>
      <c r="G192" s="14" t="s">
        <v>117</v>
      </c>
      <c r="H192" s="13" t="s">
        <v>4</v>
      </c>
      <c r="I192" s="9">
        <v>1593</v>
      </c>
      <c r="J192" s="10">
        <v>43588</v>
      </c>
      <c r="K192" s="10">
        <v>43588</v>
      </c>
      <c r="L192" s="34">
        <v>5</v>
      </c>
      <c r="M192" s="34">
        <v>7965</v>
      </c>
    </row>
    <row r="193" spans="2:13" ht="30" x14ac:dyDescent="0.25">
      <c r="B193" s="9" t="s">
        <v>198</v>
      </c>
      <c r="C193" s="9">
        <v>278</v>
      </c>
      <c r="D193" s="9" t="s">
        <v>151</v>
      </c>
      <c r="E193" s="9"/>
      <c r="F193" s="9"/>
      <c r="G193" s="14" t="s">
        <v>118</v>
      </c>
      <c r="H193" s="13" t="s">
        <v>4</v>
      </c>
      <c r="I193" s="9">
        <v>450</v>
      </c>
      <c r="J193" s="10">
        <v>41818</v>
      </c>
      <c r="K193" s="10">
        <v>41818</v>
      </c>
      <c r="L193" s="34">
        <v>5.8</v>
      </c>
      <c r="M193" s="34">
        <v>2610</v>
      </c>
    </row>
    <row r="194" spans="2:13" ht="30" x14ac:dyDescent="0.25">
      <c r="B194" s="9" t="s">
        <v>198</v>
      </c>
      <c r="C194" s="9">
        <v>289</v>
      </c>
      <c r="D194" s="9" t="s">
        <v>151</v>
      </c>
      <c r="E194" s="9"/>
      <c r="F194" s="9"/>
      <c r="G194" s="14" t="s">
        <v>123</v>
      </c>
      <c r="H194" s="13" t="s">
        <v>4</v>
      </c>
      <c r="I194" s="9">
        <v>13</v>
      </c>
      <c r="J194" s="10">
        <v>43248</v>
      </c>
      <c r="K194" s="10">
        <v>43248</v>
      </c>
      <c r="L194" s="34">
        <v>57.63</v>
      </c>
      <c r="M194" s="34">
        <v>749.19</v>
      </c>
    </row>
    <row r="195" spans="2:13" x14ac:dyDescent="0.25">
      <c r="B195" s="9" t="s">
        <v>198</v>
      </c>
      <c r="C195" s="9">
        <v>291</v>
      </c>
      <c r="D195" s="9" t="s">
        <v>151</v>
      </c>
      <c r="E195" s="9"/>
      <c r="F195" s="9"/>
      <c r="G195" s="14" t="s">
        <v>189</v>
      </c>
      <c r="H195" s="13" t="s">
        <v>4</v>
      </c>
      <c r="I195" s="9">
        <v>21</v>
      </c>
      <c r="J195" s="10">
        <v>43900</v>
      </c>
      <c r="K195" s="10">
        <v>43900</v>
      </c>
      <c r="L195" s="34">
        <v>81.42</v>
      </c>
      <c r="M195" s="34">
        <v>1709.82</v>
      </c>
    </row>
    <row r="196" spans="2:13" x14ac:dyDescent="0.25">
      <c r="B196" s="9" t="s">
        <v>198</v>
      </c>
      <c r="C196" s="9">
        <v>301</v>
      </c>
      <c r="D196" s="9" t="s">
        <v>151</v>
      </c>
      <c r="E196" s="9"/>
      <c r="F196" s="9"/>
      <c r="G196" s="14" t="s">
        <v>190</v>
      </c>
      <c r="H196" s="13" t="s">
        <v>4</v>
      </c>
      <c r="I196" s="9">
        <v>32</v>
      </c>
      <c r="J196" s="10">
        <v>43900</v>
      </c>
      <c r="K196" s="10">
        <v>43900</v>
      </c>
      <c r="L196" s="34">
        <v>104.2766</v>
      </c>
      <c r="M196" s="34">
        <v>3336.8512000000001</v>
      </c>
    </row>
    <row r="197" spans="2:13" x14ac:dyDescent="0.25">
      <c r="B197" s="9" t="s">
        <v>198</v>
      </c>
      <c r="C197" s="9">
        <v>302</v>
      </c>
      <c r="D197" s="9" t="s">
        <v>151</v>
      </c>
      <c r="E197" s="9"/>
      <c r="F197" s="9"/>
      <c r="G197" s="14" t="s">
        <v>191</v>
      </c>
      <c r="H197" s="13" t="s">
        <v>4</v>
      </c>
      <c r="I197" s="9">
        <v>26</v>
      </c>
      <c r="J197" s="10">
        <v>43900</v>
      </c>
      <c r="K197" s="10">
        <v>43900</v>
      </c>
      <c r="L197" s="34">
        <v>104.2766</v>
      </c>
      <c r="M197" s="34">
        <v>2711.1916000000001</v>
      </c>
    </row>
    <row r="198" spans="2:13" x14ac:dyDescent="0.25">
      <c r="B198" s="9" t="s">
        <v>198</v>
      </c>
      <c r="C198" s="9">
        <v>303</v>
      </c>
      <c r="D198" s="9" t="s">
        <v>151</v>
      </c>
      <c r="E198" s="9"/>
      <c r="F198" s="9"/>
      <c r="G198" s="14" t="s">
        <v>192</v>
      </c>
      <c r="H198" s="13" t="s">
        <v>4</v>
      </c>
      <c r="I198" s="9">
        <v>4</v>
      </c>
      <c r="J198" s="10">
        <v>43592</v>
      </c>
      <c r="K198" s="10">
        <v>43592</v>
      </c>
      <c r="L198" s="34">
        <v>25</v>
      </c>
      <c r="M198" s="34">
        <v>100</v>
      </c>
    </row>
    <row r="199" spans="2:13" ht="16.5" thickBot="1" x14ac:dyDescent="0.3">
      <c r="M199" s="72">
        <f>SUM(M140:M198)</f>
        <v>116065.69432000002</v>
      </c>
    </row>
    <row r="200" spans="2:13" ht="15.75" thickTop="1" x14ac:dyDescent="0.25"/>
    <row r="201" spans="2:13" x14ac:dyDescent="0.25">
      <c r="B201" s="9" t="s">
        <v>357</v>
      </c>
      <c r="C201" s="9">
        <v>209</v>
      </c>
      <c r="D201" s="9" t="s">
        <v>151</v>
      </c>
      <c r="E201" s="9"/>
      <c r="F201" s="9"/>
      <c r="G201" s="14" t="s">
        <v>194</v>
      </c>
      <c r="H201" s="13" t="s">
        <v>13</v>
      </c>
      <c r="I201" s="9">
        <v>235</v>
      </c>
      <c r="J201" s="10">
        <v>43977</v>
      </c>
      <c r="K201" s="10">
        <v>43977</v>
      </c>
      <c r="L201" s="34">
        <v>600</v>
      </c>
      <c r="M201" s="34">
        <v>141000</v>
      </c>
    </row>
    <row r="202" spans="2:13" x14ac:dyDescent="0.25">
      <c r="B202" s="9" t="s">
        <v>357</v>
      </c>
      <c r="C202" s="9">
        <v>307</v>
      </c>
      <c r="D202" s="9" t="s">
        <v>151</v>
      </c>
      <c r="E202" s="9"/>
      <c r="F202" s="9"/>
      <c r="G202" s="14" t="s">
        <v>358</v>
      </c>
      <c r="H202" s="73" t="s">
        <v>4</v>
      </c>
      <c r="I202" s="74">
        <v>50</v>
      </c>
      <c r="J202" s="10">
        <v>44365</v>
      </c>
      <c r="K202" s="10">
        <v>44365</v>
      </c>
      <c r="L202" s="75">
        <v>200.6</v>
      </c>
      <c r="M202" s="30">
        <v>10030</v>
      </c>
    </row>
    <row r="203" spans="2:13" ht="16.5" thickBot="1" x14ac:dyDescent="0.3">
      <c r="M203" s="72">
        <f>SUM(M201:M202)</f>
        <v>151030</v>
      </c>
    </row>
    <row r="204" spans="2:13" ht="15.75" thickTop="1" x14ac:dyDescent="0.25"/>
    <row r="205" spans="2:13" ht="16.5" thickBot="1" x14ac:dyDescent="0.3">
      <c r="B205" s="9" t="s">
        <v>197</v>
      </c>
      <c r="C205" s="9">
        <v>100</v>
      </c>
      <c r="D205" s="9" t="s">
        <v>151</v>
      </c>
      <c r="E205" s="9"/>
      <c r="F205" s="9"/>
      <c r="G205" s="14" t="s">
        <v>164</v>
      </c>
      <c r="H205" s="13" t="s">
        <v>4</v>
      </c>
      <c r="I205" s="9">
        <v>11</v>
      </c>
      <c r="J205" s="10">
        <v>43588</v>
      </c>
      <c r="K205" s="10">
        <v>43588</v>
      </c>
      <c r="L205" s="30">
        <v>110</v>
      </c>
      <c r="M205" s="71">
        <v>1210</v>
      </c>
    </row>
    <row r="206" spans="2:13" ht="15.75" thickTop="1" x14ac:dyDescent="0.25"/>
    <row r="208" spans="2:13" x14ac:dyDescent="0.25">
      <c r="B208" s="9" t="s">
        <v>280</v>
      </c>
      <c r="C208" s="9">
        <v>111</v>
      </c>
      <c r="D208" s="9" t="s">
        <v>151</v>
      </c>
      <c r="E208" s="9"/>
      <c r="F208" s="9"/>
      <c r="G208" s="14" t="s">
        <v>209</v>
      </c>
      <c r="H208" s="13" t="s">
        <v>4</v>
      </c>
      <c r="I208" s="9">
        <v>21</v>
      </c>
      <c r="J208" s="10">
        <v>43592</v>
      </c>
      <c r="K208" s="10">
        <v>43592</v>
      </c>
      <c r="L208" s="34">
        <v>112</v>
      </c>
      <c r="M208" s="34">
        <v>2352</v>
      </c>
    </row>
    <row r="209" spans="2:13" x14ac:dyDescent="0.25">
      <c r="B209" s="9" t="s">
        <v>280</v>
      </c>
      <c r="C209" s="9">
        <v>247</v>
      </c>
      <c r="D209" s="9" t="s">
        <v>151</v>
      </c>
      <c r="E209" s="9"/>
      <c r="F209" s="9"/>
      <c r="G209" s="14" t="s">
        <v>214</v>
      </c>
      <c r="H209" s="13" t="s">
        <v>74</v>
      </c>
      <c r="I209" s="9">
        <v>11</v>
      </c>
      <c r="J209" s="10">
        <v>43588</v>
      </c>
      <c r="K209" s="10">
        <v>43588</v>
      </c>
      <c r="L209" s="34">
        <v>64.62</v>
      </c>
      <c r="M209" s="34">
        <v>710.82</v>
      </c>
    </row>
    <row r="210" spans="2:13" ht="16.5" thickBot="1" x14ac:dyDescent="0.3">
      <c r="M210" s="72">
        <f>SUM(M208:M209)</f>
        <v>3062.82</v>
      </c>
    </row>
    <row r="211" spans="2:13" ht="15.75" thickTop="1" x14ac:dyDescent="0.25"/>
    <row r="212" spans="2:13" x14ac:dyDescent="0.25">
      <c r="B212" s="9" t="s">
        <v>200</v>
      </c>
      <c r="C212" s="9">
        <v>139</v>
      </c>
      <c r="D212" s="9" t="s">
        <v>151</v>
      </c>
      <c r="E212" s="9"/>
      <c r="F212" s="9"/>
      <c r="G212" s="14" t="s">
        <v>27</v>
      </c>
      <c r="H212" s="13" t="s">
        <v>4</v>
      </c>
      <c r="I212" s="9">
        <v>6</v>
      </c>
      <c r="J212" s="10">
        <v>43248</v>
      </c>
      <c r="K212" s="10">
        <v>43248</v>
      </c>
      <c r="L212" s="34">
        <v>19.28</v>
      </c>
      <c r="M212" s="34">
        <v>115.68</v>
      </c>
    </row>
    <row r="213" spans="2:13" x14ac:dyDescent="0.25">
      <c r="B213" s="9" t="s">
        <v>200</v>
      </c>
      <c r="C213" s="9">
        <v>207</v>
      </c>
      <c r="D213" s="9" t="s">
        <v>151</v>
      </c>
      <c r="E213" s="9"/>
      <c r="F213" s="9"/>
      <c r="G213" s="14" t="s">
        <v>73</v>
      </c>
      <c r="H213" s="13" t="s">
        <v>74</v>
      </c>
      <c r="I213" s="9">
        <v>1</v>
      </c>
      <c r="J213" s="10">
        <v>43971</v>
      </c>
      <c r="K213" s="10">
        <v>43971</v>
      </c>
      <c r="L213" s="34">
        <v>38.94</v>
      </c>
      <c r="M213" s="34">
        <v>38.94</v>
      </c>
    </row>
    <row r="214" spans="2:13" x14ac:dyDescent="0.25">
      <c r="B214" s="9" t="s">
        <v>200</v>
      </c>
      <c r="C214" s="9">
        <v>296</v>
      </c>
      <c r="D214" s="9" t="s">
        <v>151</v>
      </c>
      <c r="E214" s="9"/>
      <c r="F214" s="9"/>
      <c r="G214" s="14" t="s">
        <v>171</v>
      </c>
      <c r="H214" s="13" t="s">
        <v>138</v>
      </c>
      <c r="I214" s="9">
        <v>1</v>
      </c>
      <c r="J214" s="10">
        <v>43019</v>
      </c>
      <c r="K214" s="10">
        <v>43019</v>
      </c>
      <c r="L214" s="34">
        <v>300</v>
      </c>
      <c r="M214" s="34">
        <v>300</v>
      </c>
    </row>
    <row r="215" spans="2:13" ht="15.75" x14ac:dyDescent="0.25">
      <c r="M215" s="76">
        <f>SUM(M212:M214)</f>
        <v>454.62</v>
      </c>
    </row>
    <row r="217" spans="2:13" ht="16.5" thickBot="1" x14ac:dyDescent="0.3">
      <c r="M217" s="72">
        <f>M9+M15+M18+M23+M68+M72+M74+M105++M109+M112+M114+M116+M138+M199+M203+M205+M210+M215+M64</f>
        <v>1533731.67992</v>
      </c>
    </row>
    <row r="218" spans="2:13" ht="15.75" thickTop="1" x14ac:dyDescent="0.25"/>
  </sheetData>
  <mergeCells count="4">
    <mergeCell ref="B2:L2"/>
    <mergeCell ref="B3:L3"/>
    <mergeCell ref="B4:L4"/>
    <mergeCell ref="B5:L5"/>
  </mergeCells>
  <conditionalFormatting sqref="I7">
    <cfRule type="colorScale" priority="11">
      <colorScale>
        <cfvo type="min"/>
        <cfvo type="max"/>
        <color theme="0"/>
        <color theme="0" tint="-0.249977111117893"/>
      </colorScale>
    </cfRule>
    <cfRule type="colorScale" priority="12">
      <colorScale>
        <cfvo type="min"/>
        <cfvo type="max"/>
        <color theme="0"/>
        <color theme="0"/>
      </colorScale>
    </cfRule>
  </conditionalFormatting>
  <conditionalFormatting sqref="J8:K10 J12:K14 J20:K22 J24:K63 J77:K104 J111:K111 J119:K137 J140:K198 J208:K209 J212:K214">
    <cfRule type="cellIs" dxfId="17" priority="10" stopIfTrue="1" operator="equal">
      <formula>"solicitar material"</formula>
    </cfRule>
  </conditionalFormatting>
  <conditionalFormatting sqref="J18:K18">
    <cfRule type="cellIs" dxfId="16" priority="9" stopIfTrue="1" operator="equal">
      <formula>"solicitar material"</formula>
    </cfRule>
  </conditionalFormatting>
  <conditionalFormatting sqref="J66:K67">
    <cfRule type="cellIs" dxfId="15" priority="8" stopIfTrue="1" operator="equal">
      <formula>"solicitar material"</formula>
    </cfRule>
  </conditionalFormatting>
  <conditionalFormatting sqref="J70:K71">
    <cfRule type="cellIs" dxfId="14" priority="7" stopIfTrue="1" operator="equal">
      <formula>"solicitar material"</formula>
    </cfRule>
  </conditionalFormatting>
  <conditionalFormatting sqref="J74:K74">
    <cfRule type="cellIs" dxfId="13" priority="6" stopIfTrue="1" operator="equal">
      <formula>"solicitar material"</formula>
    </cfRule>
  </conditionalFormatting>
  <conditionalFormatting sqref="J107:K108">
    <cfRule type="cellIs" dxfId="12" priority="5" stopIfTrue="1" operator="equal">
      <formula>"solicitar material"</formula>
    </cfRule>
  </conditionalFormatting>
  <conditionalFormatting sqref="J114:K114">
    <cfRule type="cellIs" dxfId="11" priority="4" stopIfTrue="1" operator="equal">
      <formula>"solicitar material"</formula>
    </cfRule>
  </conditionalFormatting>
  <conditionalFormatting sqref="J116:K116">
    <cfRule type="cellIs" dxfId="10" priority="3" stopIfTrue="1" operator="equal">
      <formula>"solicitar material"</formula>
    </cfRule>
  </conditionalFormatting>
  <conditionalFormatting sqref="J201:K202">
    <cfRule type="cellIs" dxfId="9" priority="2" stopIfTrue="1" operator="equal">
      <formula>"solicitar material"</formula>
    </cfRule>
  </conditionalFormatting>
  <conditionalFormatting sqref="J205:K205">
    <cfRule type="cellIs" dxfId="8" priority="1" stopIfTrue="1" operator="equal">
      <formula>"solicitar material"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L49"/>
  <sheetViews>
    <sheetView workbookViewId="0">
      <selection sqref="A1:XFD1048576"/>
    </sheetView>
  </sheetViews>
  <sheetFormatPr baseColWidth="10" defaultColWidth="11.42578125" defaultRowHeight="15" x14ac:dyDescent="0.25"/>
  <cols>
    <col min="2" max="2" width="29.42578125" customWidth="1"/>
    <col min="3" max="3" width="26.140625" customWidth="1"/>
    <col min="6" max="6" width="16.28515625" customWidth="1"/>
    <col min="7" max="7" width="16" customWidth="1"/>
    <col min="8" max="8" width="14.85546875" customWidth="1"/>
    <col min="9" max="9" width="27.7109375" customWidth="1"/>
  </cols>
  <sheetData>
    <row r="3" spans="1:11" ht="15.75" x14ac:dyDescent="0.25">
      <c r="A3" s="41" t="s">
        <v>286</v>
      </c>
      <c r="B3" t="s">
        <v>359</v>
      </c>
      <c r="C3" t="s">
        <v>360</v>
      </c>
      <c r="D3" t="s">
        <v>92</v>
      </c>
      <c r="E3" s="6">
        <v>15</v>
      </c>
      <c r="F3" s="43">
        <v>1200</v>
      </c>
      <c r="G3" s="78">
        <v>1416</v>
      </c>
      <c r="H3" s="43">
        <v>21240</v>
      </c>
      <c r="I3" s="79">
        <v>44384</v>
      </c>
      <c r="J3" t="s">
        <v>361</v>
      </c>
      <c r="K3" t="s">
        <v>362</v>
      </c>
    </row>
    <row r="4" spans="1:11" ht="15.75" x14ac:dyDescent="0.25">
      <c r="A4" s="41" t="s">
        <v>286</v>
      </c>
      <c r="B4" t="s">
        <v>363</v>
      </c>
      <c r="C4" t="s">
        <v>360</v>
      </c>
      <c r="D4" t="s">
        <v>92</v>
      </c>
      <c r="E4" s="6">
        <v>20</v>
      </c>
      <c r="F4" s="43">
        <v>370</v>
      </c>
      <c r="G4" s="78">
        <v>436.6</v>
      </c>
      <c r="H4" s="43">
        <v>8732</v>
      </c>
      <c r="I4" s="79">
        <v>44384</v>
      </c>
      <c r="J4" t="s">
        <v>361</v>
      </c>
      <c r="K4" t="s">
        <v>362</v>
      </c>
    </row>
    <row r="5" spans="1:11" ht="15.75" x14ac:dyDescent="0.25">
      <c r="A5" s="41" t="s">
        <v>286</v>
      </c>
      <c r="B5" t="s">
        <v>364</v>
      </c>
      <c r="C5" t="s">
        <v>365</v>
      </c>
      <c r="D5" t="s">
        <v>13</v>
      </c>
      <c r="E5" s="6">
        <v>20</v>
      </c>
      <c r="F5" s="43">
        <v>188</v>
      </c>
      <c r="G5" s="78">
        <v>221.84</v>
      </c>
      <c r="H5" s="43">
        <v>4436.8</v>
      </c>
      <c r="I5" s="79">
        <v>44392</v>
      </c>
      <c r="J5" t="s">
        <v>361</v>
      </c>
      <c r="K5" t="s">
        <v>366</v>
      </c>
    </row>
    <row r="6" spans="1:11" ht="15.75" thickBot="1" x14ac:dyDescent="0.3">
      <c r="H6" s="80">
        <f>SUM(H3:H5)</f>
        <v>34408.800000000003</v>
      </c>
    </row>
    <row r="7" spans="1:11" ht="15.75" thickTop="1" x14ac:dyDescent="0.25"/>
    <row r="8" spans="1:11" ht="15.75" x14ac:dyDescent="0.25">
      <c r="A8" s="41" t="s">
        <v>287</v>
      </c>
      <c r="B8" t="s">
        <v>367</v>
      </c>
      <c r="C8" t="s">
        <v>360</v>
      </c>
      <c r="D8" t="s">
        <v>4</v>
      </c>
      <c r="E8" s="6">
        <v>12</v>
      </c>
      <c r="F8" s="43">
        <v>800</v>
      </c>
      <c r="G8" s="78">
        <v>944</v>
      </c>
      <c r="H8" s="43">
        <v>11328</v>
      </c>
      <c r="I8" s="79">
        <v>44385</v>
      </c>
      <c r="J8" t="s">
        <v>361</v>
      </c>
      <c r="K8" t="s">
        <v>368</v>
      </c>
    </row>
    <row r="9" spans="1:11" ht="15.75" x14ac:dyDescent="0.25">
      <c r="A9" s="41" t="s">
        <v>287</v>
      </c>
      <c r="B9" t="s">
        <v>369</v>
      </c>
      <c r="C9" t="s">
        <v>360</v>
      </c>
      <c r="D9" t="s">
        <v>4</v>
      </c>
      <c r="E9" s="6">
        <v>9</v>
      </c>
      <c r="F9" s="43">
        <v>98</v>
      </c>
      <c r="G9" s="43">
        <v>115.64</v>
      </c>
      <c r="H9" s="43">
        <v>1040.76</v>
      </c>
      <c r="I9" s="79">
        <v>44392</v>
      </c>
      <c r="J9" t="s">
        <v>361</v>
      </c>
      <c r="K9" t="s">
        <v>370</v>
      </c>
    </row>
    <row r="10" spans="1:11" ht="15.75" thickBot="1" x14ac:dyDescent="0.3">
      <c r="H10" s="80">
        <f>SUM(H8:H9)</f>
        <v>12368.76</v>
      </c>
    </row>
    <row r="11" spans="1:11" ht="15.75" thickTop="1" x14ac:dyDescent="0.25">
      <c r="H11" s="81"/>
    </row>
    <row r="12" spans="1:11" ht="16.5" thickBot="1" x14ac:dyDescent="0.3">
      <c r="A12" s="41" t="s">
        <v>199</v>
      </c>
      <c r="B12" t="s">
        <v>371</v>
      </c>
      <c r="C12" t="s">
        <v>360</v>
      </c>
      <c r="D12" t="s">
        <v>4</v>
      </c>
      <c r="E12" s="6">
        <v>30</v>
      </c>
      <c r="F12" s="43">
        <v>75</v>
      </c>
      <c r="G12" s="78">
        <v>88.5</v>
      </c>
      <c r="H12" s="82">
        <v>2655</v>
      </c>
      <c r="I12" s="79">
        <v>44384</v>
      </c>
      <c r="J12" t="s">
        <v>361</v>
      </c>
      <c r="K12" t="s">
        <v>362</v>
      </c>
    </row>
    <row r="13" spans="1:11" ht="16.5" thickTop="1" x14ac:dyDescent="0.25">
      <c r="A13" s="83"/>
      <c r="E13" s="6"/>
      <c r="F13" s="81"/>
      <c r="G13" s="81"/>
      <c r="H13" s="84" t="s">
        <v>372</v>
      </c>
      <c r="I13" s="79"/>
    </row>
    <row r="15" spans="1:11" ht="16.5" thickBot="1" x14ac:dyDescent="0.3">
      <c r="A15" s="41" t="s">
        <v>348</v>
      </c>
      <c r="B15" t="s">
        <v>373</v>
      </c>
      <c r="C15" t="s">
        <v>360</v>
      </c>
      <c r="D15" t="s">
        <v>4</v>
      </c>
      <c r="E15" s="6">
        <v>12</v>
      </c>
      <c r="F15" s="43">
        <v>155</v>
      </c>
      <c r="G15" s="78">
        <v>182.9</v>
      </c>
      <c r="H15" s="82">
        <v>2194.8000000000002</v>
      </c>
      <c r="I15" s="79">
        <v>44384</v>
      </c>
      <c r="J15" t="s">
        <v>361</v>
      </c>
      <c r="K15" t="s">
        <v>362</v>
      </c>
    </row>
    <row r="16" spans="1:11" ht="16.5" thickTop="1" x14ac:dyDescent="0.25">
      <c r="A16" s="83"/>
      <c r="E16" s="6"/>
      <c r="F16" s="81"/>
      <c r="G16" s="81"/>
      <c r="H16" s="84" t="s">
        <v>372</v>
      </c>
      <c r="I16" s="79"/>
    </row>
    <row r="18" spans="1:11" ht="15.75" x14ac:dyDescent="0.25">
      <c r="A18" s="41" t="s">
        <v>201</v>
      </c>
      <c r="B18" t="s">
        <v>374</v>
      </c>
      <c r="C18" t="s">
        <v>360</v>
      </c>
      <c r="D18" t="s">
        <v>13</v>
      </c>
      <c r="E18" s="6">
        <v>20</v>
      </c>
      <c r="F18" s="43">
        <v>299.75</v>
      </c>
      <c r="G18" s="78">
        <v>353.70499999999998</v>
      </c>
      <c r="H18" s="43">
        <v>7074.0999999999995</v>
      </c>
      <c r="I18" s="79">
        <v>44384</v>
      </c>
      <c r="J18" t="s">
        <v>361</v>
      </c>
      <c r="K18" t="s">
        <v>362</v>
      </c>
    </row>
    <row r="19" spans="1:11" ht="15.75" x14ac:dyDescent="0.25">
      <c r="A19" s="41" t="s">
        <v>201</v>
      </c>
      <c r="B19" t="s">
        <v>375</v>
      </c>
      <c r="C19" t="s">
        <v>360</v>
      </c>
      <c r="D19" t="s">
        <v>13</v>
      </c>
      <c r="E19" s="6">
        <v>25</v>
      </c>
      <c r="F19" s="43">
        <v>414</v>
      </c>
      <c r="G19" s="78">
        <v>488.52</v>
      </c>
      <c r="H19" s="43">
        <v>12213</v>
      </c>
      <c r="I19" s="79">
        <v>44384</v>
      </c>
      <c r="J19" t="s">
        <v>361</v>
      </c>
      <c r="K19" t="s">
        <v>362</v>
      </c>
    </row>
    <row r="20" spans="1:11" ht="15.75" x14ac:dyDescent="0.25">
      <c r="A20" s="41" t="s">
        <v>201</v>
      </c>
      <c r="B20" t="s">
        <v>223</v>
      </c>
      <c r="C20" t="s">
        <v>360</v>
      </c>
      <c r="D20" t="s">
        <v>4</v>
      </c>
      <c r="E20" s="6">
        <v>50</v>
      </c>
      <c r="F20" s="43">
        <v>342</v>
      </c>
      <c r="G20" s="78">
        <v>403.56</v>
      </c>
      <c r="H20" s="43">
        <v>20178</v>
      </c>
      <c r="I20" s="79">
        <v>44385</v>
      </c>
      <c r="J20" t="s">
        <v>361</v>
      </c>
      <c r="K20" t="s">
        <v>368</v>
      </c>
    </row>
    <row r="21" spans="1:11" ht="15.75" x14ac:dyDescent="0.25">
      <c r="A21" s="41" t="s">
        <v>201</v>
      </c>
      <c r="B21" t="s">
        <v>376</v>
      </c>
      <c r="C21" t="s">
        <v>360</v>
      </c>
      <c r="D21" t="s">
        <v>377</v>
      </c>
      <c r="E21" s="6">
        <v>32</v>
      </c>
      <c r="F21" s="43">
        <v>158</v>
      </c>
      <c r="G21" s="78">
        <v>186.44</v>
      </c>
      <c r="H21" s="43">
        <v>5966.08</v>
      </c>
      <c r="I21" s="79">
        <v>44389</v>
      </c>
      <c r="J21" t="s">
        <v>361</v>
      </c>
      <c r="K21" t="s">
        <v>378</v>
      </c>
    </row>
    <row r="22" spans="1:11" ht="15.75" x14ac:dyDescent="0.25">
      <c r="A22" s="41" t="s">
        <v>201</v>
      </c>
      <c r="B22" t="s">
        <v>379</v>
      </c>
      <c r="C22" t="s">
        <v>365</v>
      </c>
      <c r="D22" t="s">
        <v>4</v>
      </c>
      <c r="E22" s="6">
        <v>10</v>
      </c>
      <c r="F22" s="43">
        <v>242</v>
      </c>
      <c r="G22" s="78">
        <v>285.56</v>
      </c>
      <c r="H22" s="43">
        <v>2855.6</v>
      </c>
      <c r="I22" s="79">
        <v>44392</v>
      </c>
      <c r="J22" t="s">
        <v>361</v>
      </c>
      <c r="K22" t="s">
        <v>366</v>
      </c>
    </row>
    <row r="23" spans="1:11" ht="15.75" thickBot="1" x14ac:dyDescent="0.3">
      <c r="H23" s="80">
        <f>SUM(H18:H22)</f>
        <v>48286.78</v>
      </c>
    </row>
    <row r="24" spans="1:11" ht="15.75" thickTop="1" x14ac:dyDescent="0.25"/>
    <row r="25" spans="1:11" ht="15.75" x14ac:dyDescent="0.25">
      <c r="A25" s="41" t="s">
        <v>198</v>
      </c>
      <c r="B25" t="s">
        <v>380</v>
      </c>
      <c r="C25" t="s">
        <v>360</v>
      </c>
      <c r="D25" t="s">
        <v>136</v>
      </c>
      <c r="E25" s="6">
        <v>20</v>
      </c>
      <c r="F25" s="43">
        <v>69</v>
      </c>
      <c r="G25" s="78">
        <v>81.42</v>
      </c>
      <c r="H25" s="43">
        <v>1628.4</v>
      </c>
      <c r="I25" s="79">
        <v>44384</v>
      </c>
      <c r="J25" t="s">
        <v>361</v>
      </c>
      <c r="K25" t="s">
        <v>362</v>
      </c>
    </row>
    <row r="26" spans="1:11" ht="15.75" x14ac:dyDescent="0.25">
      <c r="A26" s="41" t="s">
        <v>198</v>
      </c>
      <c r="B26" t="s">
        <v>381</v>
      </c>
      <c r="C26" t="s">
        <v>365</v>
      </c>
      <c r="D26" t="s">
        <v>4</v>
      </c>
      <c r="E26" s="6">
        <v>10</v>
      </c>
      <c r="F26" s="43">
        <v>425</v>
      </c>
      <c r="G26" s="78">
        <v>501.5</v>
      </c>
      <c r="H26" s="43">
        <v>5015</v>
      </c>
      <c r="I26" s="79">
        <v>44392</v>
      </c>
      <c r="J26" t="s">
        <v>361</v>
      </c>
      <c r="K26" t="s">
        <v>366</v>
      </c>
    </row>
    <row r="27" spans="1:11" ht="15.75" x14ac:dyDescent="0.25">
      <c r="A27" s="41" t="s">
        <v>198</v>
      </c>
      <c r="B27" t="s">
        <v>382</v>
      </c>
      <c r="C27" t="s">
        <v>365</v>
      </c>
      <c r="D27" t="s">
        <v>13</v>
      </c>
      <c r="E27" s="6">
        <v>1</v>
      </c>
      <c r="F27" s="43">
        <v>1980</v>
      </c>
      <c r="G27" s="78">
        <v>2336.4</v>
      </c>
      <c r="H27" s="43">
        <v>2336.4</v>
      </c>
      <c r="I27" s="79">
        <v>44392</v>
      </c>
      <c r="J27" t="s">
        <v>361</v>
      </c>
      <c r="K27" t="s">
        <v>366</v>
      </c>
    </row>
    <row r="28" spans="1:11" ht="15.75" x14ac:dyDescent="0.25">
      <c r="A28" s="41" t="s">
        <v>198</v>
      </c>
      <c r="B28" t="s">
        <v>383</v>
      </c>
      <c r="C28" t="s">
        <v>365</v>
      </c>
      <c r="D28" t="s">
        <v>4</v>
      </c>
      <c r="E28" s="6">
        <v>20</v>
      </c>
      <c r="F28" s="43">
        <v>116</v>
      </c>
      <c r="G28" s="78">
        <v>136.88</v>
      </c>
      <c r="H28" s="43">
        <v>2737.6</v>
      </c>
      <c r="I28" s="79">
        <v>44392</v>
      </c>
      <c r="J28" t="s">
        <v>361</v>
      </c>
      <c r="K28" t="s">
        <v>366</v>
      </c>
    </row>
    <row r="29" spans="1:11" ht="15.75" x14ac:dyDescent="0.25">
      <c r="A29" s="41" t="s">
        <v>198</v>
      </c>
      <c r="B29" t="s">
        <v>384</v>
      </c>
      <c r="C29" t="s">
        <v>365</v>
      </c>
      <c r="D29" t="s">
        <v>4</v>
      </c>
      <c r="E29" s="6">
        <v>10</v>
      </c>
      <c r="F29" s="43">
        <v>510</v>
      </c>
      <c r="G29" s="78">
        <v>601.79999999999995</v>
      </c>
      <c r="H29" s="43">
        <v>6018</v>
      </c>
      <c r="I29" s="79">
        <v>44392</v>
      </c>
      <c r="J29" t="s">
        <v>361</v>
      </c>
      <c r="K29" t="s">
        <v>366</v>
      </c>
    </row>
    <row r="30" spans="1:11" ht="15.75" x14ac:dyDescent="0.25">
      <c r="A30" s="41" t="s">
        <v>198</v>
      </c>
      <c r="B30" t="s">
        <v>385</v>
      </c>
      <c r="C30" t="s">
        <v>365</v>
      </c>
      <c r="D30" t="s">
        <v>4</v>
      </c>
      <c r="E30" s="6">
        <v>30</v>
      </c>
      <c r="F30" s="43">
        <v>22</v>
      </c>
      <c r="G30" s="78">
        <v>25.96</v>
      </c>
      <c r="H30" s="43">
        <v>778.80000000000007</v>
      </c>
      <c r="I30" s="79">
        <v>44392</v>
      </c>
      <c r="J30" t="s">
        <v>361</v>
      </c>
      <c r="K30" t="s">
        <v>366</v>
      </c>
    </row>
    <row r="31" spans="1:11" ht="15.75" x14ac:dyDescent="0.25">
      <c r="A31" s="41" t="s">
        <v>198</v>
      </c>
      <c r="B31" t="s">
        <v>386</v>
      </c>
      <c r="C31" t="s">
        <v>365</v>
      </c>
      <c r="D31" t="s">
        <v>377</v>
      </c>
      <c r="E31" s="6">
        <v>20</v>
      </c>
      <c r="F31" s="43">
        <v>45</v>
      </c>
      <c r="G31" s="78">
        <v>53.1</v>
      </c>
      <c r="H31" s="43">
        <v>1062</v>
      </c>
      <c r="I31" s="79">
        <v>44392</v>
      </c>
      <c r="J31" t="s">
        <v>361</v>
      </c>
      <c r="K31" t="s">
        <v>366</v>
      </c>
    </row>
    <row r="32" spans="1:11" ht="15.75" x14ac:dyDescent="0.25">
      <c r="A32" s="41" t="s">
        <v>198</v>
      </c>
      <c r="B32" t="s">
        <v>387</v>
      </c>
      <c r="C32" t="s">
        <v>365</v>
      </c>
      <c r="D32" t="s">
        <v>377</v>
      </c>
      <c r="E32" s="6">
        <v>10</v>
      </c>
      <c r="F32" s="43">
        <v>45</v>
      </c>
      <c r="G32" s="78">
        <v>53.1</v>
      </c>
      <c r="H32" s="43">
        <v>531</v>
      </c>
      <c r="I32" s="79">
        <v>44392</v>
      </c>
      <c r="J32" t="s">
        <v>361</v>
      </c>
      <c r="K32" t="s">
        <v>366</v>
      </c>
    </row>
    <row r="33" spans="1:12" ht="15.75" x14ac:dyDescent="0.25">
      <c r="A33" s="41" t="s">
        <v>198</v>
      </c>
      <c r="B33" t="s">
        <v>388</v>
      </c>
      <c r="C33" t="s">
        <v>365</v>
      </c>
      <c r="D33" t="s">
        <v>4</v>
      </c>
      <c r="E33" s="6">
        <v>10</v>
      </c>
      <c r="F33" s="43">
        <v>17</v>
      </c>
      <c r="G33" s="78">
        <v>20.059999999999999</v>
      </c>
      <c r="H33" s="43">
        <v>200.6</v>
      </c>
      <c r="I33" s="79">
        <v>44392</v>
      </c>
      <c r="J33" t="s">
        <v>361</v>
      </c>
      <c r="K33" t="s">
        <v>366</v>
      </c>
    </row>
    <row r="34" spans="1:12" ht="15.75" x14ac:dyDescent="0.25">
      <c r="A34" s="41" t="s">
        <v>198</v>
      </c>
      <c r="B34" t="s">
        <v>389</v>
      </c>
      <c r="C34" t="s">
        <v>365</v>
      </c>
      <c r="D34" t="s">
        <v>13</v>
      </c>
      <c r="E34" s="6">
        <v>10</v>
      </c>
      <c r="F34" s="43">
        <v>15.9</v>
      </c>
      <c r="G34" s="78">
        <v>18.762</v>
      </c>
      <c r="H34" s="43">
        <v>187.62</v>
      </c>
      <c r="I34" s="79">
        <v>44392</v>
      </c>
      <c r="J34" t="s">
        <v>361</v>
      </c>
      <c r="K34" t="s">
        <v>366</v>
      </c>
    </row>
    <row r="35" spans="1:12" ht="15.75" x14ac:dyDescent="0.25">
      <c r="A35" s="41" t="s">
        <v>198</v>
      </c>
      <c r="B35" t="s">
        <v>390</v>
      </c>
      <c r="C35" t="s">
        <v>365</v>
      </c>
      <c r="D35" t="s">
        <v>13</v>
      </c>
      <c r="E35" s="6">
        <v>30</v>
      </c>
      <c r="F35" s="43">
        <v>37.799999999999997</v>
      </c>
      <c r="G35" s="78">
        <v>44.603999999999999</v>
      </c>
      <c r="H35" s="43">
        <v>1338.12</v>
      </c>
      <c r="I35" s="79">
        <v>44392</v>
      </c>
      <c r="J35" t="s">
        <v>361</v>
      </c>
      <c r="K35" t="s">
        <v>366</v>
      </c>
    </row>
    <row r="36" spans="1:12" ht="15.75" x14ac:dyDescent="0.25">
      <c r="A36" s="41" t="s">
        <v>198</v>
      </c>
      <c r="B36" t="s">
        <v>391</v>
      </c>
      <c r="C36" t="s">
        <v>365</v>
      </c>
      <c r="D36" t="s">
        <v>4</v>
      </c>
      <c r="E36" s="6">
        <v>8</v>
      </c>
      <c r="F36" s="43">
        <v>595</v>
      </c>
      <c r="G36" s="78">
        <v>702.1</v>
      </c>
      <c r="H36" s="43">
        <v>5616.8</v>
      </c>
      <c r="I36" s="79">
        <v>44392</v>
      </c>
      <c r="J36" t="s">
        <v>361</v>
      </c>
      <c r="K36" t="s">
        <v>366</v>
      </c>
      <c r="L36" t="s">
        <v>392</v>
      </c>
    </row>
    <row r="37" spans="1:12" ht="15.75" x14ac:dyDescent="0.25">
      <c r="A37" s="41" t="s">
        <v>198</v>
      </c>
      <c r="B37" t="s">
        <v>386</v>
      </c>
      <c r="C37" t="s">
        <v>365</v>
      </c>
      <c r="D37" t="s">
        <v>377</v>
      </c>
      <c r="E37" s="6">
        <v>25</v>
      </c>
      <c r="F37" s="43">
        <v>45</v>
      </c>
      <c r="G37" s="78">
        <v>53.1</v>
      </c>
      <c r="H37" s="43">
        <v>1327.5</v>
      </c>
      <c r="I37" s="79">
        <v>44392</v>
      </c>
      <c r="J37" t="s">
        <v>361</v>
      </c>
      <c r="K37" t="s">
        <v>366</v>
      </c>
      <c r="L37" t="s">
        <v>393</v>
      </c>
    </row>
    <row r="38" spans="1:12" ht="15.75" thickBot="1" x14ac:dyDescent="0.3">
      <c r="H38" s="80">
        <f>SUM(H25:H37)</f>
        <v>28777.839999999997</v>
      </c>
    </row>
    <row r="39" spans="1:12" ht="15.75" thickTop="1" x14ac:dyDescent="0.25">
      <c r="H39" s="84"/>
    </row>
    <row r="40" spans="1:12" ht="16.5" thickBot="1" x14ac:dyDescent="0.3">
      <c r="A40" s="41" t="s">
        <v>394</v>
      </c>
      <c r="B40" t="s">
        <v>395</v>
      </c>
      <c r="C40" t="s">
        <v>365</v>
      </c>
      <c r="D40" t="s">
        <v>4</v>
      </c>
      <c r="E40" s="6">
        <v>10</v>
      </c>
      <c r="F40" s="43">
        <v>16</v>
      </c>
      <c r="G40" s="78">
        <f>E40*F40*18%</f>
        <v>28.799999999999997</v>
      </c>
      <c r="H40" s="82">
        <f>E40*F40+G40</f>
        <v>188.8</v>
      </c>
      <c r="I40" s="79">
        <v>44392</v>
      </c>
      <c r="J40" t="s">
        <v>361</v>
      </c>
      <c r="K40" t="s">
        <v>366</v>
      </c>
    </row>
    <row r="41" spans="1:12" ht="15.75" thickTop="1" x14ac:dyDescent="0.25"/>
    <row r="42" spans="1:12" ht="16.5" thickBot="1" x14ac:dyDescent="0.3">
      <c r="A42" s="41" t="s">
        <v>357</v>
      </c>
      <c r="B42" t="s">
        <v>227</v>
      </c>
      <c r="C42" t="s">
        <v>396</v>
      </c>
      <c r="D42" t="s">
        <v>4</v>
      </c>
      <c r="E42" s="6">
        <v>3</v>
      </c>
      <c r="F42" s="43">
        <v>1875</v>
      </c>
      <c r="G42" s="78">
        <v>1012.5</v>
      </c>
      <c r="H42" s="82">
        <f>F42*E42+G42</f>
        <v>6637.5</v>
      </c>
      <c r="I42" s="79">
        <v>44385</v>
      </c>
      <c r="J42" t="s">
        <v>361</v>
      </c>
      <c r="K42" t="s">
        <v>397</v>
      </c>
    </row>
    <row r="43" spans="1:12" ht="15.75" thickTop="1" x14ac:dyDescent="0.25"/>
    <row r="45" spans="1:12" ht="15.75" x14ac:dyDescent="0.25">
      <c r="A45" s="41" t="s">
        <v>200</v>
      </c>
      <c r="B45" t="s">
        <v>398</v>
      </c>
      <c r="C45" t="s">
        <v>360</v>
      </c>
      <c r="D45" t="s">
        <v>4</v>
      </c>
      <c r="E45" s="6">
        <v>10</v>
      </c>
      <c r="F45" s="43">
        <v>33</v>
      </c>
      <c r="G45" s="43">
        <v>38.94</v>
      </c>
      <c r="H45" s="43">
        <v>389.4</v>
      </c>
      <c r="I45" s="79">
        <v>44392</v>
      </c>
      <c r="J45" t="s">
        <v>361</v>
      </c>
      <c r="K45" t="s">
        <v>370</v>
      </c>
    </row>
    <row r="46" spans="1:12" ht="15.75" x14ac:dyDescent="0.25">
      <c r="A46" s="41" t="s">
        <v>200</v>
      </c>
      <c r="B46" t="s">
        <v>399</v>
      </c>
      <c r="C46" t="s">
        <v>360</v>
      </c>
      <c r="D46" t="s">
        <v>4</v>
      </c>
      <c r="E46" s="6">
        <v>24</v>
      </c>
      <c r="F46" s="43">
        <v>52</v>
      </c>
      <c r="G46" s="43">
        <v>61.36</v>
      </c>
      <c r="H46" s="43">
        <v>1472.6399999999999</v>
      </c>
      <c r="I46" s="79">
        <v>44392</v>
      </c>
      <c r="J46" t="s">
        <v>361</v>
      </c>
      <c r="K46" t="s">
        <v>370</v>
      </c>
    </row>
    <row r="47" spans="1:12" ht="15.75" thickBot="1" x14ac:dyDescent="0.3">
      <c r="H47" s="80">
        <f>SUM(H45:H46)</f>
        <v>1862.04</v>
      </c>
    </row>
    <row r="48" spans="1:12" ht="30.75" customHeight="1" thickTop="1" thickBot="1" x14ac:dyDescent="0.3">
      <c r="H48" s="80">
        <f>H47+H42+H40+H38+H23+H15+H12+H10+H6</f>
        <v>137380.32</v>
      </c>
    </row>
    <row r="49" ht="15.75" thickTop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6"/>
  <sheetViews>
    <sheetView workbookViewId="0">
      <selection activeCell="N7" sqref="N7"/>
    </sheetView>
  </sheetViews>
  <sheetFormatPr baseColWidth="10" defaultColWidth="11.42578125" defaultRowHeight="15" x14ac:dyDescent="0.25"/>
  <cols>
    <col min="2" max="2" width="7.42578125" customWidth="1"/>
    <col min="3" max="3" width="31" customWidth="1"/>
    <col min="4" max="4" width="8.85546875" customWidth="1"/>
    <col min="5" max="5" width="6.5703125" customWidth="1"/>
    <col min="6" max="6" width="16.5703125" customWidth="1"/>
    <col min="7" max="7" width="20.28515625" customWidth="1"/>
    <col min="8" max="8" width="13.140625" customWidth="1"/>
  </cols>
  <sheetData>
    <row r="1" spans="1:10" ht="22.5" x14ac:dyDescent="0.3">
      <c r="A1" s="151" t="s">
        <v>139</v>
      </c>
      <c r="B1" s="151"/>
      <c r="C1" s="151"/>
      <c r="D1" s="151"/>
      <c r="E1" s="151"/>
      <c r="F1" s="151"/>
      <c r="G1" s="151"/>
      <c r="H1" s="151"/>
      <c r="I1" s="151"/>
    </row>
    <row r="2" spans="1:10" ht="18" x14ac:dyDescent="0.25">
      <c r="A2" s="152" t="s">
        <v>140</v>
      </c>
      <c r="B2" s="152"/>
      <c r="C2" s="152"/>
      <c r="D2" s="152"/>
      <c r="E2" s="152"/>
      <c r="F2" s="152"/>
      <c r="G2" s="152"/>
      <c r="H2" s="152"/>
      <c r="I2" s="152"/>
    </row>
    <row r="3" spans="1:10" ht="15.75" x14ac:dyDescent="0.25">
      <c r="A3" s="153"/>
      <c r="B3" s="153"/>
      <c r="C3" s="153"/>
      <c r="D3" s="153"/>
      <c r="E3" s="153"/>
      <c r="F3" s="153"/>
      <c r="G3" s="153"/>
      <c r="H3" s="153"/>
      <c r="I3" s="153"/>
    </row>
    <row r="4" spans="1:10" ht="18" x14ac:dyDescent="0.25">
      <c r="A4" s="154" t="s">
        <v>400</v>
      </c>
      <c r="B4" s="154"/>
      <c r="C4" s="154"/>
      <c r="D4" s="154"/>
      <c r="E4" s="154"/>
      <c r="F4" s="154"/>
      <c r="G4" s="154"/>
      <c r="H4" s="154"/>
      <c r="I4" s="154"/>
    </row>
    <row r="6" spans="1:10" ht="15.75" x14ac:dyDescent="0.25">
      <c r="A6" s="41" t="s">
        <v>202</v>
      </c>
      <c r="B6" s="48">
        <v>125</v>
      </c>
      <c r="C6" t="s">
        <v>211</v>
      </c>
      <c r="D6" s="41" t="s">
        <v>12</v>
      </c>
      <c r="E6" s="41">
        <v>8</v>
      </c>
      <c r="F6" s="47">
        <v>185.58</v>
      </c>
      <c r="G6" s="45">
        <v>1484.64</v>
      </c>
      <c r="H6" s="41" t="s">
        <v>284</v>
      </c>
      <c r="I6" s="41" t="s">
        <v>320</v>
      </c>
      <c r="J6" s="85">
        <v>44384</v>
      </c>
    </row>
    <row r="7" spans="1:10" ht="15.75" x14ac:dyDescent="0.25">
      <c r="A7" s="41" t="s">
        <v>202</v>
      </c>
      <c r="B7" s="41">
        <v>125</v>
      </c>
      <c r="C7" t="s">
        <v>211</v>
      </c>
      <c r="D7" s="41" t="s">
        <v>12</v>
      </c>
      <c r="E7" s="41">
        <v>8</v>
      </c>
      <c r="F7" s="47">
        <v>185.58</v>
      </c>
      <c r="G7" s="45">
        <v>1484.64</v>
      </c>
      <c r="H7" s="41" t="s">
        <v>284</v>
      </c>
      <c r="I7" s="41" t="s">
        <v>320</v>
      </c>
      <c r="J7" s="85">
        <v>44390</v>
      </c>
    </row>
    <row r="8" spans="1:10" ht="15.75" x14ac:dyDescent="0.25">
      <c r="A8" s="41" t="s">
        <v>202</v>
      </c>
      <c r="B8" s="41">
        <v>125</v>
      </c>
      <c r="C8" t="s">
        <v>211</v>
      </c>
      <c r="D8" s="41" t="s">
        <v>12</v>
      </c>
      <c r="E8" s="41">
        <v>8</v>
      </c>
      <c r="F8" s="47">
        <v>185.58</v>
      </c>
      <c r="G8" s="45">
        <v>1484.64</v>
      </c>
      <c r="H8" s="41" t="s">
        <v>284</v>
      </c>
      <c r="I8" s="41" t="s">
        <v>285</v>
      </c>
      <c r="J8" s="85">
        <v>44398</v>
      </c>
    </row>
    <row r="9" spans="1:10" ht="15.75" x14ac:dyDescent="0.25">
      <c r="A9" s="41" t="s">
        <v>202</v>
      </c>
      <c r="B9" s="41">
        <v>125</v>
      </c>
      <c r="C9" t="s">
        <v>211</v>
      </c>
      <c r="D9" s="41" t="s">
        <v>12</v>
      </c>
      <c r="E9" s="41">
        <v>8</v>
      </c>
      <c r="F9" s="47">
        <v>185.58</v>
      </c>
      <c r="G9" s="45">
        <v>1484.64</v>
      </c>
      <c r="H9" s="41" t="s">
        <v>284</v>
      </c>
      <c r="I9" s="41" t="s">
        <v>285</v>
      </c>
      <c r="J9" s="85">
        <v>44405</v>
      </c>
    </row>
    <row r="10" spans="1:10" ht="16.5" thickBot="1" x14ac:dyDescent="0.3">
      <c r="A10" s="41"/>
      <c r="B10" s="41"/>
      <c r="D10" s="41"/>
      <c r="E10" s="41"/>
      <c r="F10" s="47"/>
      <c r="G10" s="86">
        <f>SUM(G6:G9)</f>
        <v>5938.56</v>
      </c>
      <c r="H10" s="41"/>
      <c r="I10" s="41"/>
      <c r="J10" s="85"/>
    </row>
    <row r="11" spans="1:10" ht="15.75" thickTop="1" x14ac:dyDescent="0.25"/>
    <row r="12" spans="1:10" ht="15.75" x14ac:dyDescent="0.25">
      <c r="A12" s="41" t="s">
        <v>328</v>
      </c>
      <c r="B12" s="41">
        <v>195</v>
      </c>
      <c r="C12" t="s">
        <v>67</v>
      </c>
      <c r="D12" s="41" t="s">
        <v>12</v>
      </c>
      <c r="E12" s="41">
        <v>1</v>
      </c>
      <c r="F12" s="47">
        <v>980</v>
      </c>
      <c r="G12" s="45">
        <v>980</v>
      </c>
      <c r="H12" s="41" t="s">
        <v>292</v>
      </c>
      <c r="I12" s="41" t="s">
        <v>282</v>
      </c>
      <c r="J12" s="85">
        <v>44383</v>
      </c>
    </row>
    <row r="13" spans="1:10" ht="15.75" x14ac:dyDescent="0.25">
      <c r="A13" s="41" t="s">
        <v>328</v>
      </c>
      <c r="B13" s="41">
        <v>195</v>
      </c>
      <c r="C13" t="s">
        <v>67</v>
      </c>
      <c r="D13" s="41" t="s">
        <v>12</v>
      </c>
      <c r="E13" s="41">
        <v>1</v>
      </c>
      <c r="F13" s="47">
        <v>980</v>
      </c>
      <c r="G13" s="45">
        <v>980</v>
      </c>
      <c r="H13" s="41" t="s">
        <v>292</v>
      </c>
      <c r="I13" s="41" t="s">
        <v>282</v>
      </c>
      <c r="J13" s="85">
        <v>44398</v>
      </c>
    </row>
    <row r="14" spans="1:10" ht="15.75" x14ac:dyDescent="0.25">
      <c r="A14" s="41" t="s">
        <v>328</v>
      </c>
      <c r="B14" s="48">
        <v>195</v>
      </c>
      <c r="C14" t="s">
        <v>67</v>
      </c>
      <c r="D14" s="41" t="s">
        <v>12</v>
      </c>
      <c r="E14" s="41">
        <v>2</v>
      </c>
      <c r="F14" s="47">
        <v>980</v>
      </c>
      <c r="G14" s="45">
        <v>1960</v>
      </c>
      <c r="H14" s="41" t="s">
        <v>321</v>
      </c>
      <c r="I14" s="41" t="s">
        <v>322</v>
      </c>
      <c r="J14" s="85">
        <v>44403</v>
      </c>
    </row>
    <row r="15" spans="1:10" ht="16.5" thickBot="1" x14ac:dyDescent="0.3">
      <c r="A15" s="41"/>
      <c r="B15" s="41"/>
      <c r="D15" s="41"/>
      <c r="E15" s="41"/>
      <c r="F15" s="47"/>
      <c r="G15" s="86">
        <f>SUM(G12:G14)</f>
        <v>3920</v>
      </c>
      <c r="H15" s="41"/>
      <c r="I15" s="41"/>
      <c r="J15" s="85"/>
    </row>
    <row r="16" spans="1:10" ht="15.75" thickTop="1" x14ac:dyDescent="0.25"/>
    <row r="18" spans="1:10" ht="15.75" x14ac:dyDescent="0.25">
      <c r="A18" s="41" t="s">
        <v>329</v>
      </c>
      <c r="B18" s="41">
        <v>228</v>
      </c>
      <c r="C18" t="s">
        <v>331</v>
      </c>
      <c r="D18" s="41" t="s">
        <v>20</v>
      </c>
      <c r="E18" s="41">
        <v>1</v>
      </c>
      <c r="F18" s="47">
        <v>238.36</v>
      </c>
      <c r="G18" s="45">
        <v>238.36</v>
      </c>
      <c r="H18" s="41" t="s">
        <v>297</v>
      </c>
      <c r="I18" s="41" t="s">
        <v>298</v>
      </c>
      <c r="J18" s="85">
        <v>44389</v>
      </c>
    </row>
    <row r="19" spans="1:10" ht="15.75" x14ac:dyDescent="0.25">
      <c r="A19" s="41" t="s">
        <v>329</v>
      </c>
      <c r="B19" s="41">
        <v>227</v>
      </c>
      <c r="C19" t="s">
        <v>330</v>
      </c>
      <c r="D19" s="41" t="s">
        <v>20</v>
      </c>
      <c r="E19" s="41">
        <v>5</v>
      </c>
      <c r="F19" s="47">
        <v>185</v>
      </c>
      <c r="G19" s="45">
        <v>925</v>
      </c>
      <c r="H19" s="41" t="s">
        <v>401</v>
      </c>
      <c r="I19" s="41" t="s">
        <v>402</v>
      </c>
      <c r="J19" s="85">
        <v>44406</v>
      </c>
    </row>
    <row r="20" spans="1:10" ht="16.5" thickBot="1" x14ac:dyDescent="0.3">
      <c r="A20" s="41"/>
      <c r="B20" s="41"/>
      <c r="D20" s="41"/>
      <c r="E20" s="41"/>
      <c r="F20" s="47"/>
      <c r="G20" s="86">
        <f>SUM(G18:G19)</f>
        <v>1163.3600000000001</v>
      </c>
      <c r="H20" s="41"/>
      <c r="I20" s="41"/>
      <c r="J20" s="85"/>
    </row>
    <row r="21" spans="1:10" ht="15.75" thickTop="1" x14ac:dyDescent="0.25"/>
    <row r="23" spans="1:10" ht="15.75" x14ac:dyDescent="0.25">
      <c r="A23" s="41" t="s">
        <v>286</v>
      </c>
      <c r="B23" s="41">
        <v>192</v>
      </c>
      <c r="C23" t="s">
        <v>341</v>
      </c>
      <c r="D23" s="41" t="s">
        <v>13</v>
      </c>
      <c r="E23" s="41">
        <v>1</v>
      </c>
      <c r="F23" s="47">
        <v>185</v>
      </c>
      <c r="G23" s="45">
        <v>185</v>
      </c>
      <c r="H23" s="41" t="s">
        <v>317</v>
      </c>
      <c r="I23" s="41" t="s">
        <v>318</v>
      </c>
      <c r="J23" s="85">
        <v>44383</v>
      </c>
    </row>
    <row r="24" spans="1:10" ht="15.75" x14ac:dyDescent="0.25">
      <c r="A24" s="41" t="s">
        <v>286</v>
      </c>
      <c r="B24" s="41">
        <v>234</v>
      </c>
      <c r="C24" t="s">
        <v>204</v>
      </c>
      <c r="D24" s="41" t="s">
        <v>92</v>
      </c>
      <c r="E24" s="41">
        <v>2</v>
      </c>
      <c r="F24" s="47">
        <v>1642.09</v>
      </c>
      <c r="G24" s="45">
        <v>3284.18</v>
      </c>
      <c r="H24" s="41" t="s">
        <v>284</v>
      </c>
      <c r="I24" s="41" t="s">
        <v>320</v>
      </c>
      <c r="J24" s="85">
        <v>44384</v>
      </c>
    </row>
    <row r="25" spans="1:10" ht="15.75" x14ac:dyDescent="0.25">
      <c r="A25" s="41" t="s">
        <v>286</v>
      </c>
      <c r="B25" s="41">
        <v>233</v>
      </c>
      <c r="C25" t="s">
        <v>203</v>
      </c>
      <c r="D25" s="41" t="s">
        <v>92</v>
      </c>
      <c r="E25" s="41">
        <v>4</v>
      </c>
      <c r="F25" s="47">
        <v>590</v>
      </c>
      <c r="G25" s="45">
        <v>2360</v>
      </c>
      <c r="H25" s="41" t="s">
        <v>284</v>
      </c>
      <c r="I25" s="41" t="s">
        <v>320</v>
      </c>
      <c r="J25" s="85">
        <v>44384</v>
      </c>
    </row>
    <row r="26" spans="1:10" ht="15.75" x14ac:dyDescent="0.25">
      <c r="A26" s="41" t="s">
        <v>286</v>
      </c>
      <c r="B26" s="48">
        <v>197</v>
      </c>
      <c r="C26" t="s">
        <v>193</v>
      </c>
      <c r="D26" s="41" t="s">
        <v>12</v>
      </c>
      <c r="E26" s="41">
        <v>2</v>
      </c>
      <c r="F26" s="47">
        <v>98.16</v>
      </c>
      <c r="G26" s="45">
        <v>196.32</v>
      </c>
      <c r="H26" s="41" t="s">
        <v>284</v>
      </c>
      <c r="I26" s="41" t="s">
        <v>320</v>
      </c>
      <c r="J26" s="85">
        <v>44384</v>
      </c>
    </row>
    <row r="27" spans="1:10" ht="15.75" x14ac:dyDescent="0.25">
      <c r="A27" s="41" t="s">
        <v>286</v>
      </c>
      <c r="B27" s="41">
        <v>192</v>
      </c>
      <c r="C27" t="s">
        <v>341</v>
      </c>
      <c r="D27" s="41" t="s">
        <v>13</v>
      </c>
      <c r="E27" s="41">
        <v>1</v>
      </c>
      <c r="F27" s="47">
        <v>185</v>
      </c>
      <c r="G27" s="45">
        <v>185</v>
      </c>
      <c r="H27" s="41" t="s">
        <v>403</v>
      </c>
      <c r="I27" s="41" t="s">
        <v>298</v>
      </c>
      <c r="J27" s="85">
        <v>44385</v>
      </c>
    </row>
    <row r="28" spans="1:10" ht="15.75" x14ac:dyDescent="0.25">
      <c r="A28" s="41" t="s">
        <v>286</v>
      </c>
      <c r="B28" s="41">
        <v>193</v>
      </c>
      <c r="C28" t="s">
        <v>342</v>
      </c>
      <c r="D28" s="41" t="s">
        <v>13</v>
      </c>
      <c r="E28" s="41">
        <v>1</v>
      </c>
      <c r="F28" s="47">
        <v>323.32</v>
      </c>
      <c r="G28" s="45">
        <v>323.32</v>
      </c>
      <c r="H28" s="41" t="s">
        <v>403</v>
      </c>
      <c r="I28" s="41" t="s">
        <v>298</v>
      </c>
      <c r="J28" s="85">
        <v>44385</v>
      </c>
    </row>
    <row r="29" spans="1:10" ht="15.75" x14ac:dyDescent="0.25">
      <c r="A29" s="41" t="s">
        <v>286</v>
      </c>
      <c r="B29" s="41">
        <v>234</v>
      </c>
      <c r="C29" t="s">
        <v>204</v>
      </c>
      <c r="D29" s="41" t="s">
        <v>92</v>
      </c>
      <c r="E29" s="41">
        <v>1</v>
      </c>
      <c r="F29" s="47">
        <v>1642.09</v>
      </c>
      <c r="G29" s="45">
        <v>1642.09</v>
      </c>
      <c r="H29" s="41" t="s">
        <v>284</v>
      </c>
      <c r="I29" s="41" t="s">
        <v>320</v>
      </c>
      <c r="J29" s="85">
        <v>44390</v>
      </c>
    </row>
    <row r="30" spans="1:10" ht="15.75" x14ac:dyDescent="0.25">
      <c r="A30" s="41" t="s">
        <v>286</v>
      </c>
      <c r="B30" s="41">
        <v>233</v>
      </c>
      <c r="C30" t="s">
        <v>203</v>
      </c>
      <c r="D30" s="41" t="s">
        <v>92</v>
      </c>
      <c r="E30" s="41">
        <v>3</v>
      </c>
      <c r="F30" s="47">
        <v>590</v>
      </c>
      <c r="G30" s="45">
        <v>1770</v>
      </c>
      <c r="H30" s="41" t="s">
        <v>284</v>
      </c>
      <c r="I30" s="41" t="s">
        <v>320</v>
      </c>
      <c r="J30" s="85">
        <v>44390</v>
      </c>
    </row>
    <row r="31" spans="1:10" ht="15.75" x14ac:dyDescent="0.25">
      <c r="A31" s="41" t="s">
        <v>286</v>
      </c>
      <c r="B31" s="41">
        <v>270</v>
      </c>
      <c r="C31" t="s">
        <v>111</v>
      </c>
      <c r="D31" s="41" t="s">
        <v>4</v>
      </c>
      <c r="E31" s="41">
        <v>7</v>
      </c>
      <c r="F31" s="47">
        <v>59</v>
      </c>
      <c r="G31" s="45">
        <v>413</v>
      </c>
      <c r="H31" s="41" t="s">
        <v>284</v>
      </c>
      <c r="I31" s="41" t="s">
        <v>320</v>
      </c>
      <c r="J31" s="85">
        <v>44390</v>
      </c>
    </row>
    <row r="32" spans="1:10" ht="15.75" x14ac:dyDescent="0.25">
      <c r="A32" s="41" t="s">
        <v>286</v>
      </c>
      <c r="B32" s="41">
        <v>197</v>
      </c>
      <c r="C32" t="s">
        <v>193</v>
      </c>
      <c r="D32" s="41" t="s">
        <v>12</v>
      </c>
      <c r="E32" s="41">
        <v>2</v>
      </c>
      <c r="F32" s="47">
        <v>98.16</v>
      </c>
      <c r="G32" s="45">
        <v>196.32</v>
      </c>
      <c r="H32" s="41" t="s">
        <v>284</v>
      </c>
      <c r="I32" s="41" t="s">
        <v>320</v>
      </c>
      <c r="J32" s="85">
        <v>44390</v>
      </c>
    </row>
    <row r="33" spans="1:10" ht="15.75" x14ac:dyDescent="0.25">
      <c r="A33" s="41" t="s">
        <v>286</v>
      </c>
      <c r="B33" s="41">
        <v>270</v>
      </c>
      <c r="C33" t="s">
        <v>111</v>
      </c>
      <c r="D33" s="41" t="s">
        <v>4</v>
      </c>
      <c r="E33" s="41">
        <v>6</v>
      </c>
      <c r="F33" s="47">
        <v>59</v>
      </c>
      <c r="G33" s="45">
        <v>354</v>
      </c>
      <c r="H33" s="41" t="s">
        <v>284</v>
      </c>
      <c r="I33" s="41" t="s">
        <v>285</v>
      </c>
      <c r="J33" s="85">
        <v>44398</v>
      </c>
    </row>
    <row r="34" spans="1:10" ht="15.75" x14ac:dyDescent="0.25">
      <c r="A34" s="41" t="s">
        <v>286</v>
      </c>
      <c r="B34" s="41">
        <v>234</v>
      </c>
      <c r="C34" t="s">
        <v>204</v>
      </c>
      <c r="D34" s="41" t="s">
        <v>92</v>
      </c>
      <c r="E34" s="41">
        <v>1</v>
      </c>
      <c r="F34" s="47">
        <v>1642.09</v>
      </c>
      <c r="G34" s="45">
        <v>1642.09</v>
      </c>
      <c r="H34" s="41" t="s">
        <v>284</v>
      </c>
      <c r="I34" s="41" t="s">
        <v>285</v>
      </c>
      <c r="J34" s="85">
        <v>44398</v>
      </c>
    </row>
    <row r="35" spans="1:10" ht="15.75" x14ac:dyDescent="0.25">
      <c r="A35" s="41" t="s">
        <v>286</v>
      </c>
      <c r="B35" s="41">
        <v>233</v>
      </c>
      <c r="C35" t="s">
        <v>203</v>
      </c>
      <c r="D35" s="41" t="s">
        <v>92</v>
      </c>
      <c r="E35" s="41">
        <v>3</v>
      </c>
      <c r="F35" s="47">
        <v>590</v>
      </c>
      <c r="G35" s="45">
        <v>1770</v>
      </c>
      <c r="H35" s="41" t="s">
        <v>284</v>
      </c>
      <c r="I35" s="41" t="s">
        <v>285</v>
      </c>
      <c r="J35" s="85">
        <v>44398</v>
      </c>
    </row>
    <row r="36" spans="1:10" ht="15.75" x14ac:dyDescent="0.25">
      <c r="A36" s="41" t="s">
        <v>286</v>
      </c>
      <c r="B36" s="41">
        <v>197</v>
      </c>
      <c r="C36" t="s">
        <v>193</v>
      </c>
      <c r="D36" s="41" t="s">
        <v>12</v>
      </c>
      <c r="E36" s="41">
        <v>2</v>
      </c>
      <c r="F36" s="47">
        <v>98.16</v>
      </c>
      <c r="G36" s="45">
        <v>196.32</v>
      </c>
      <c r="H36" s="41" t="s">
        <v>284</v>
      </c>
      <c r="I36" s="41" t="s">
        <v>285</v>
      </c>
      <c r="J36" s="85">
        <v>44398</v>
      </c>
    </row>
    <row r="37" spans="1:10" ht="15.75" x14ac:dyDescent="0.25">
      <c r="A37" s="41" t="s">
        <v>286</v>
      </c>
      <c r="B37" s="41">
        <v>193</v>
      </c>
      <c r="C37" t="s">
        <v>342</v>
      </c>
      <c r="D37" s="41" t="s">
        <v>13</v>
      </c>
      <c r="E37" s="41">
        <v>1</v>
      </c>
      <c r="F37" s="47">
        <v>323.32</v>
      </c>
      <c r="G37" s="45">
        <v>323.32</v>
      </c>
      <c r="H37" s="41" t="s">
        <v>297</v>
      </c>
      <c r="I37" s="41" t="s">
        <v>298</v>
      </c>
      <c r="J37" s="85">
        <v>44405</v>
      </c>
    </row>
    <row r="38" spans="1:10" ht="15.75" x14ac:dyDescent="0.25">
      <c r="A38" s="41" t="s">
        <v>286</v>
      </c>
      <c r="B38" s="41">
        <v>234</v>
      </c>
      <c r="C38" t="s">
        <v>204</v>
      </c>
      <c r="D38" s="41" t="s">
        <v>92</v>
      </c>
      <c r="E38" s="41">
        <v>1</v>
      </c>
      <c r="F38" s="47">
        <v>1642.09</v>
      </c>
      <c r="G38" s="45">
        <v>1642.09</v>
      </c>
      <c r="H38" s="41" t="s">
        <v>284</v>
      </c>
      <c r="I38" s="41" t="s">
        <v>285</v>
      </c>
      <c r="J38" s="85">
        <v>44405</v>
      </c>
    </row>
    <row r="39" spans="1:10" ht="15.75" x14ac:dyDescent="0.25">
      <c r="A39" s="41" t="s">
        <v>286</v>
      </c>
      <c r="B39" s="41">
        <v>233</v>
      </c>
      <c r="C39" t="s">
        <v>203</v>
      </c>
      <c r="D39" s="41" t="s">
        <v>92</v>
      </c>
      <c r="E39" s="41">
        <v>3</v>
      </c>
      <c r="F39" s="47">
        <v>590</v>
      </c>
      <c r="G39" s="45">
        <v>1770</v>
      </c>
      <c r="H39" s="41" t="s">
        <v>284</v>
      </c>
      <c r="I39" s="41" t="s">
        <v>285</v>
      </c>
      <c r="J39" s="85">
        <v>44405</v>
      </c>
    </row>
    <row r="40" spans="1:10" ht="15.75" x14ac:dyDescent="0.25">
      <c r="A40" s="41" t="s">
        <v>286</v>
      </c>
      <c r="B40" s="41">
        <v>270</v>
      </c>
      <c r="C40" t="s">
        <v>111</v>
      </c>
      <c r="D40" s="41" t="s">
        <v>4</v>
      </c>
      <c r="E40" s="41">
        <v>7</v>
      </c>
      <c r="F40" s="47">
        <v>59</v>
      </c>
      <c r="G40" s="45">
        <v>413</v>
      </c>
      <c r="H40" s="41" t="s">
        <v>284</v>
      </c>
      <c r="I40" s="41" t="s">
        <v>285</v>
      </c>
      <c r="J40" s="85">
        <v>44405</v>
      </c>
    </row>
    <row r="41" spans="1:10" ht="15.75" x14ac:dyDescent="0.25">
      <c r="A41" s="41" t="s">
        <v>286</v>
      </c>
      <c r="B41" s="41">
        <v>197</v>
      </c>
      <c r="C41" t="s">
        <v>193</v>
      </c>
      <c r="D41" s="41" t="s">
        <v>12</v>
      </c>
      <c r="E41" s="41">
        <v>2</v>
      </c>
      <c r="F41" s="47">
        <v>98.16</v>
      </c>
      <c r="G41" s="45">
        <v>196.32</v>
      </c>
      <c r="H41" s="41" t="s">
        <v>284</v>
      </c>
      <c r="I41" s="41" t="s">
        <v>285</v>
      </c>
      <c r="J41" s="85">
        <v>44405</v>
      </c>
    </row>
    <row r="42" spans="1:10" ht="15.75" x14ac:dyDescent="0.25">
      <c r="A42" s="41" t="s">
        <v>286</v>
      </c>
      <c r="B42" s="41">
        <v>198</v>
      </c>
      <c r="C42" t="s">
        <v>68</v>
      </c>
      <c r="D42" s="41" t="s">
        <v>12</v>
      </c>
      <c r="E42" s="41">
        <v>1</v>
      </c>
      <c r="F42" s="47">
        <v>435.13</v>
      </c>
      <c r="G42" s="45">
        <v>435.13</v>
      </c>
      <c r="H42" s="41" t="s">
        <v>284</v>
      </c>
      <c r="I42" s="41" t="s">
        <v>285</v>
      </c>
      <c r="J42" s="85">
        <v>44405</v>
      </c>
    </row>
    <row r="43" spans="1:10" ht="15.75" x14ac:dyDescent="0.25">
      <c r="A43" s="41" t="s">
        <v>286</v>
      </c>
      <c r="B43" s="41">
        <v>192</v>
      </c>
      <c r="C43" t="s">
        <v>341</v>
      </c>
      <c r="D43" s="41" t="s">
        <v>13</v>
      </c>
      <c r="E43" s="41">
        <v>1</v>
      </c>
      <c r="F43" s="47">
        <v>221.84</v>
      </c>
      <c r="G43" s="45">
        <v>221.84</v>
      </c>
      <c r="H43" s="41" t="s">
        <v>315</v>
      </c>
      <c r="I43" s="41" t="s">
        <v>316</v>
      </c>
      <c r="J43" s="85">
        <v>44406</v>
      </c>
    </row>
    <row r="44" spans="1:10" ht="15.75" x14ac:dyDescent="0.25">
      <c r="A44" s="41" t="s">
        <v>286</v>
      </c>
      <c r="B44" s="41">
        <v>192</v>
      </c>
      <c r="C44" t="s">
        <v>341</v>
      </c>
      <c r="D44" s="41" t="s">
        <v>13</v>
      </c>
      <c r="E44" s="41">
        <v>1</v>
      </c>
      <c r="F44" s="47">
        <v>221.84</v>
      </c>
      <c r="G44" s="45">
        <v>221.84</v>
      </c>
      <c r="H44" s="41" t="s">
        <v>293</v>
      </c>
      <c r="I44" s="41" t="s">
        <v>294</v>
      </c>
      <c r="J44" s="85">
        <v>44406</v>
      </c>
    </row>
    <row r="45" spans="1:10" ht="15.75" x14ac:dyDescent="0.25">
      <c r="A45" s="41" t="s">
        <v>286</v>
      </c>
      <c r="B45" s="41">
        <v>234</v>
      </c>
      <c r="C45" t="s">
        <v>204</v>
      </c>
      <c r="D45" s="41" t="s">
        <v>92</v>
      </c>
      <c r="E45" s="41">
        <v>1</v>
      </c>
      <c r="F45" s="47">
        <v>1642.09</v>
      </c>
      <c r="G45" s="45">
        <v>1642.09</v>
      </c>
      <c r="H45" s="41" t="s">
        <v>288</v>
      </c>
      <c r="I45" s="41" t="s">
        <v>289</v>
      </c>
      <c r="J45" s="85">
        <v>44407</v>
      </c>
    </row>
    <row r="46" spans="1:10" ht="15.75" x14ac:dyDescent="0.25">
      <c r="A46" s="41" t="s">
        <v>286</v>
      </c>
      <c r="B46" s="41">
        <v>270</v>
      </c>
      <c r="C46" t="s">
        <v>111</v>
      </c>
      <c r="D46" s="41" t="s">
        <v>4</v>
      </c>
      <c r="E46" s="41">
        <v>3</v>
      </c>
      <c r="F46" s="47">
        <v>59</v>
      </c>
      <c r="G46" s="45">
        <v>177</v>
      </c>
      <c r="H46" s="41" t="s">
        <v>288</v>
      </c>
      <c r="I46" s="41" t="s">
        <v>289</v>
      </c>
      <c r="J46" s="85">
        <v>44407</v>
      </c>
    </row>
    <row r="47" spans="1:10" ht="15.75" thickBot="1" x14ac:dyDescent="0.3">
      <c r="G47" s="87">
        <f>SUM(G23:G46)</f>
        <v>21560.27</v>
      </c>
    </row>
    <row r="48" spans="1:10" ht="15.75" thickTop="1" x14ac:dyDescent="0.25"/>
    <row r="49" spans="1:10" ht="15.75" x14ac:dyDescent="0.25">
      <c r="A49" s="41" t="s">
        <v>287</v>
      </c>
      <c r="B49" s="48">
        <v>294</v>
      </c>
      <c r="C49" t="s">
        <v>126</v>
      </c>
      <c r="D49" s="41" t="s">
        <v>12</v>
      </c>
      <c r="E49" s="41">
        <v>8</v>
      </c>
      <c r="F49" s="47">
        <v>48.97</v>
      </c>
      <c r="G49" s="45">
        <v>391.76</v>
      </c>
      <c r="H49" s="41" t="s">
        <v>284</v>
      </c>
      <c r="I49" s="41" t="s">
        <v>320</v>
      </c>
      <c r="J49" s="85">
        <v>44384</v>
      </c>
    </row>
    <row r="50" spans="1:10" ht="15.75" x14ac:dyDescent="0.25">
      <c r="A50" s="41" t="s">
        <v>287</v>
      </c>
      <c r="B50" s="48">
        <v>252</v>
      </c>
      <c r="C50" t="s">
        <v>153</v>
      </c>
      <c r="D50" s="41" t="s">
        <v>12</v>
      </c>
      <c r="E50" s="41">
        <v>5</v>
      </c>
      <c r="F50" s="47">
        <v>9</v>
      </c>
      <c r="G50" s="45">
        <v>45</v>
      </c>
      <c r="H50" s="41" t="s">
        <v>284</v>
      </c>
      <c r="I50" s="41" t="s">
        <v>320</v>
      </c>
      <c r="J50" s="85">
        <v>44384</v>
      </c>
    </row>
    <row r="51" spans="1:10" ht="15.75" x14ac:dyDescent="0.25">
      <c r="A51" s="41" t="s">
        <v>287</v>
      </c>
      <c r="B51" s="41">
        <v>198</v>
      </c>
      <c r="C51" t="s">
        <v>68</v>
      </c>
      <c r="D51" s="41" t="s">
        <v>12</v>
      </c>
      <c r="E51" s="41">
        <v>1</v>
      </c>
      <c r="F51" s="47">
        <v>435.13</v>
      </c>
      <c r="G51" s="45">
        <v>435.13</v>
      </c>
      <c r="H51" s="41" t="s">
        <v>284</v>
      </c>
      <c r="I51" s="41" t="s">
        <v>320</v>
      </c>
      <c r="J51" s="85">
        <v>44384</v>
      </c>
    </row>
    <row r="52" spans="1:10" ht="15.75" x14ac:dyDescent="0.25">
      <c r="A52" s="41" t="s">
        <v>287</v>
      </c>
      <c r="B52" s="41">
        <v>294</v>
      </c>
      <c r="C52" t="s">
        <v>126</v>
      </c>
      <c r="D52" s="41" t="s">
        <v>12</v>
      </c>
      <c r="E52" s="41">
        <v>8</v>
      </c>
      <c r="F52" s="47">
        <v>48.97</v>
      </c>
      <c r="G52" s="45">
        <v>391.76</v>
      </c>
      <c r="H52" s="41" t="s">
        <v>284</v>
      </c>
      <c r="I52" s="41" t="s">
        <v>320</v>
      </c>
      <c r="J52" s="85">
        <v>44390</v>
      </c>
    </row>
    <row r="53" spans="1:10" ht="15.75" x14ac:dyDescent="0.25">
      <c r="A53" s="41" t="s">
        <v>287</v>
      </c>
      <c r="B53" s="41">
        <v>287</v>
      </c>
      <c r="C53" t="s">
        <v>178</v>
      </c>
      <c r="D53" s="41" t="s">
        <v>12</v>
      </c>
      <c r="E53" s="41">
        <v>7</v>
      </c>
      <c r="F53" s="47">
        <v>14.6</v>
      </c>
      <c r="G53" s="45">
        <v>102.2</v>
      </c>
      <c r="H53" s="41" t="s">
        <v>284</v>
      </c>
      <c r="I53" s="41" t="s">
        <v>320</v>
      </c>
      <c r="J53" s="85">
        <v>44390</v>
      </c>
    </row>
    <row r="54" spans="1:10" ht="15.75" x14ac:dyDescent="0.25">
      <c r="A54" s="41" t="s">
        <v>287</v>
      </c>
      <c r="B54" s="41">
        <v>162</v>
      </c>
      <c r="C54" t="s">
        <v>212</v>
      </c>
      <c r="D54" s="41" t="s">
        <v>12</v>
      </c>
      <c r="E54" s="41">
        <v>9</v>
      </c>
      <c r="F54" s="47">
        <v>14.6</v>
      </c>
      <c r="G54" s="45">
        <v>131.4</v>
      </c>
      <c r="H54" s="41" t="s">
        <v>284</v>
      </c>
      <c r="I54" s="41" t="s">
        <v>320</v>
      </c>
      <c r="J54" s="85">
        <v>44390</v>
      </c>
    </row>
    <row r="55" spans="1:10" ht="15.75" x14ac:dyDescent="0.25">
      <c r="A55" s="41" t="s">
        <v>287</v>
      </c>
      <c r="B55" s="41">
        <v>294</v>
      </c>
      <c r="C55" t="s">
        <v>126</v>
      </c>
      <c r="D55" s="41" t="s">
        <v>12</v>
      </c>
      <c r="E55" s="41">
        <v>8</v>
      </c>
      <c r="F55" s="47">
        <v>48.97</v>
      </c>
      <c r="G55" s="45">
        <v>391.76</v>
      </c>
      <c r="H55" s="41" t="s">
        <v>284</v>
      </c>
      <c r="I55" s="41" t="s">
        <v>285</v>
      </c>
      <c r="J55" s="85">
        <v>44398</v>
      </c>
    </row>
    <row r="56" spans="1:10" ht="15.75" x14ac:dyDescent="0.25">
      <c r="A56" s="41" t="s">
        <v>287</v>
      </c>
      <c r="B56" s="41">
        <v>294</v>
      </c>
      <c r="C56" t="s">
        <v>126</v>
      </c>
      <c r="D56" s="41" t="s">
        <v>12</v>
      </c>
      <c r="E56" s="41">
        <v>8</v>
      </c>
      <c r="F56" s="47">
        <v>48.97</v>
      </c>
      <c r="G56" s="45">
        <v>391.76</v>
      </c>
      <c r="H56" s="41" t="s">
        <v>284</v>
      </c>
      <c r="I56" s="41" t="s">
        <v>285</v>
      </c>
      <c r="J56" s="85">
        <v>44405</v>
      </c>
    </row>
    <row r="57" spans="1:10" ht="15.75" x14ac:dyDescent="0.25">
      <c r="A57" s="41" t="s">
        <v>287</v>
      </c>
      <c r="B57" s="41">
        <v>175</v>
      </c>
      <c r="C57" t="s">
        <v>168</v>
      </c>
      <c r="D57" s="41" t="s">
        <v>4</v>
      </c>
      <c r="E57" s="41">
        <v>2</v>
      </c>
      <c r="F57" s="47">
        <v>115.64</v>
      </c>
      <c r="G57" s="45">
        <v>231.28</v>
      </c>
      <c r="H57" s="41" t="s">
        <v>284</v>
      </c>
      <c r="I57" s="41" t="s">
        <v>285</v>
      </c>
      <c r="J57" s="85">
        <v>44405</v>
      </c>
    </row>
    <row r="58" spans="1:10" ht="15.75" thickBot="1" x14ac:dyDescent="0.3">
      <c r="G58" s="87">
        <f>SUM(G49:G57)</f>
        <v>2512.0500000000006</v>
      </c>
    </row>
    <row r="59" spans="1:10" ht="15.75" thickTop="1" x14ac:dyDescent="0.25"/>
    <row r="60" spans="1:10" ht="15.75" hidden="1" x14ac:dyDescent="0.25">
      <c r="A60" s="41" t="s">
        <v>287</v>
      </c>
      <c r="B60" s="48">
        <v>294</v>
      </c>
      <c r="C60" t="s">
        <v>126</v>
      </c>
      <c r="D60" s="41" t="s">
        <v>12</v>
      </c>
      <c r="E60" s="41">
        <v>8</v>
      </c>
      <c r="F60" s="47">
        <v>48.97</v>
      </c>
      <c r="G60" s="45">
        <v>391.76</v>
      </c>
      <c r="H60" s="41" t="s">
        <v>284</v>
      </c>
      <c r="I60" s="41" t="s">
        <v>320</v>
      </c>
      <c r="J60" s="85">
        <v>44384</v>
      </c>
    </row>
    <row r="61" spans="1:10" ht="15.75" hidden="1" x14ac:dyDescent="0.25">
      <c r="A61" s="41" t="s">
        <v>287</v>
      </c>
      <c r="B61" s="48">
        <v>252</v>
      </c>
      <c r="C61" t="s">
        <v>153</v>
      </c>
      <c r="D61" s="41" t="s">
        <v>12</v>
      </c>
      <c r="E61" s="41">
        <v>5</v>
      </c>
      <c r="F61" s="47">
        <v>9</v>
      </c>
      <c r="G61" s="45">
        <v>45</v>
      </c>
      <c r="H61" s="41" t="s">
        <v>284</v>
      </c>
      <c r="I61" s="41" t="s">
        <v>320</v>
      </c>
      <c r="J61" s="85">
        <v>44384</v>
      </c>
    </row>
    <row r="62" spans="1:10" ht="15.75" hidden="1" x14ac:dyDescent="0.25">
      <c r="A62" s="41" t="s">
        <v>287</v>
      </c>
      <c r="B62" s="41">
        <v>198</v>
      </c>
      <c r="C62" t="s">
        <v>68</v>
      </c>
      <c r="D62" s="41" t="s">
        <v>12</v>
      </c>
      <c r="E62" s="41">
        <v>1</v>
      </c>
      <c r="F62" s="47">
        <v>435.13</v>
      </c>
      <c r="G62" s="45">
        <v>435.13</v>
      </c>
      <c r="H62" s="41" t="s">
        <v>284</v>
      </c>
      <c r="I62" s="41" t="s">
        <v>320</v>
      </c>
      <c r="J62" s="85">
        <v>44384</v>
      </c>
    </row>
    <row r="63" spans="1:10" ht="15.75" hidden="1" x14ac:dyDescent="0.25">
      <c r="A63" s="41" t="s">
        <v>287</v>
      </c>
      <c r="B63" s="41">
        <v>294</v>
      </c>
      <c r="C63" t="s">
        <v>126</v>
      </c>
      <c r="D63" s="41" t="s">
        <v>12</v>
      </c>
      <c r="E63" s="41">
        <v>8</v>
      </c>
      <c r="F63" s="47">
        <v>48.97</v>
      </c>
      <c r="G63" s="45">
        <v>391.76</v>
      </c>
      <c r="H63" s="41" t="s">
        <v>284</v>
      </c>
      <c r="I63" s="41" t="s">
        <v>320</v>
      </c>
      <c r="J63" s="85">
        <v>44390</v>
      </c>
    </row>
    <row r="64" spans="1:10" ht="15.75" hidden="1" x14ac:dyDescent="0.25">
      <c r="A64" s="41" t="s">
        <v>287</v>
      </c>
      <c r="B64" s="41">
        <v>287</v>
      </c>
      <c r="C64" t="s">
        <v>178</v>
      </c>
      <c r="D64" s="41" t="s">
        <v>12</v>
      </c>
      <c r="E64" s="41">
        <v>7</v>
      </c>
      <c r="F64" s="47">
        <v>14.6</v>
      </c>
      <c r="G64" s="45">
        <v>102.2</v>
      </c>
      <c r="H64" s="41" t="s">
        <v>284</v>
      </c>
      <c r="I64" s="41" t="s">
        <v>320</v>
      </c>
      <c r="J64" s="85">
        <v>44390</v>
      </c>
    </row>
    <row r="65" spans="1:10" ht="15.75" hidden="1" x14ac:dyDescent="0.25">
      <c r="A65" s="41" t="s">
        <v>287</v>
      </c>
      <c r="B65" s="41">
        <v>162</v>
      </c>
      <c r="C65" t="s">
        <v>212</v>
      </c>
      <c r="D65" s="41" t="s">
        <v>12</v>
      </c>
      <c r="E65" s="41">
        <v>9</v>
      </c>
      <c r="F65" s="47">
        <v>14.6</v>
      </c>
      <c r="G65" s="45">
        <v>131.4</v>
      </c>
      <c r="H65" s="41" t="s">
        <v>284</v>
      </c>
      <c r="I65" s="41" t="s">
        <v>320</v>
      </c>
      <c r="J65" s="85">
        <v>44390</v>
      </c>
    </row>
    <row r="66" spans="1:10" ht="15.75" hidden="1" x14ac:dyDescent="0.25">
      <c r="A66" s="41" t="s">
        <v>287</v>
      </c>
      <c r="B66" s="41">
        <v>294</v>
      </c>
      <c r="C66" t="s">
        <v>126</v>
      </c>
      <c r="D66" s="41" t="s">
        <v>12</v>
      </c>
      <c r="E66" s="41">
        <v>8</v>
      </c>
      <c r="F66" s="47">
        <v>48.97</v>
      </c>
      <c r="G66" s="45">
        <v>391.76</v>
      </c>
      <c r="H66" s="41" t="s">
        <v>284</v>
      </c>
      <c r="I66" s="41" t="s">
        <v>285</v>
      </c>
      <c r="J66" s="85">
        <v>44398</v>
      </c>
    </row>
    <row r="67" spans="1:10" ht="15.75" hidden="1" x14ac:dyDescent="0.25">
      <c r="A67" s="41" t="s">
        <v>287</v>
      </c>
      <c r="B67" s="41">
        <v>294</v>
      </c>
      <c r="C67" t="s">
        <v>126</v>
      </c>
      <c r="D67" s="41" t="s">
        <v>12</v>
      </c>
      <c r="E67" s="41">
        <v>8</v>
      </c>
      <c r="F67" s="47">
        <v>48.97</v>
      </c>
      <c r="G67" s="45">
        <v>391.76</v>
      </c>
      <c r="H67" s="41" t="s">
        <v>284</v>
      </c>
      <c r="I67" s="41" t="s">
        <v>285</v>
      </c>
      <c r="J67" s="85">
        <v>44405</v>
      </c>
    </row>
    <row r="68" spans="1:10" ht="15.75" hidden="1" x14ac:dyDescent="0.25">
      <c r="A68" s="41" t="s">
        <v>287</v>
      </c>
      <c r="B68" s="41">
        <v>175</v>
      </c>
      <c r="C68" t="s">
        <v>168</v>
      </c>
      <c r="D68" s="41" t="s">
        <v>4</v>
      </c>
      <c r="E68" s="41">
        <v>2</v>
      </c>
      <c r="F68" s="47">
        <v>115.64</v>
      </c>
      <c r="G68" s="45">
        <v>231.28</v>
      </c>
      <c r="H68" s="41" t="s">
        <v>284</v>
      </c>
      <c r="I68" s="41" t="s">
        <v>285</v>
      </c>
      <c r="J68" s="85">
        <v>44405</v>
      </c>
    </row>
    <row r="70" spans="1:10" ht="15.75" x14ac:dyDescent="0.25">
      <c r="A70" s="41" t="s">
        <v>199</v>
      </c>
      <c r="B70" s="41">
        <v>105</v>
      </c>
      <c r="C70" t="s">
        <v>10</v>
      </c>
      <c r="D70" s="41" t="s">
        <v>4</v>
      </c>
      <c r="E70" s="41">
        <v>1</v>
      </c>
      <c r="F70" s="47">
        <v>88.5</v>
      </c>
      <c r="G70" s="45">
        <v>88.5</v>
      </c>
      <c r="H70" s="41" t="s">
        <v>292</v>
      </c>
      <c r="I70" s="41" t="s">
        <v>282</v>
      </c>
      <c r="J70" s="85">
        <v>44386</v>
      </c>
    </row>
    <row r="71" spans="1:10" ht="15.75" x14ac:dyDescent="0.25">
      <c r="A71" s="41" t="s">
        <v>199</v>
      </c>
      <c r="B71" s="41">
        <v>105</v>
      </c>
      <c r="C71" t="s">
        <v>10</v>
      </c>
      <c r="D71" s="41" t="s">
        <v>4</v>
      </c>
      <c r="E71" s="41">
        <v>3</v>
      </c>
      <c r="F71" s="47">
        <v>88.5</v>
      </c>
      <c r="G71" s="45">
        <v>265.5</v>
      </c>
      <c r="H71" s="41" t="s">
        <v>404</v>
      </c>
      <c r="I71" s="41" t="s">
        <v>402</v>
      </c>
      <c r="J71" s="85">
        <v>44397</v>
      </c>
    </row>
    <row r="72" spans="1:10" ht="15.75" x14ac:dyDescent="0.25">
      <c r="A72" s="41" t="s">
        <v>199</v>
      </c>
      <c r="B72" s="41">
        <v>106</v>
      </c>
      <c r="C72" t="s">
        <v>8</v>
      </c>
      <c r="D72" s="41" t="s">
        <v>4</v>
      </c>
      <c r="E72" s="41">
        <v>1</v>
      </c>
      <c r="F72" s="47">
        <v>344.16</v>
      </c>
      <c r="G72" s="45">
        <v>344.16</v>
      </c>
      <c r="H72" s="41" t="s">
        <v>288</v>
      </c>
      <c r="I72" s="41" t="s">
        <v>289</v>
      </c>
      <c r="J72" s="85">
        <v>44400</v>
      </c>
    </row>
    <row r="73" spans="1:10" ht="15.75" thickBot="1" x14ac:dyDescent="0.3">
      <c r="G73" s="87">
        <f>SUM(G70:G72)</f>
        <v>698.16000000000008</v>
      </c>
    </row>
    <row r="74" spans="1:10" ht="15.75" thickTop="1" x14ac:dyDescent="0.25"/>
    <row r="75" spans="1:10" ht="15.75" x14ac:dyDescent="0.25">
      <c r="A75" s="41" t="s">
        <v>348</v>
      </c>
      <c r="B75" s="41">
        <v>212</v>
      </c>
      <c r="C75" t="s">
        <v>349</v>
      </c>
      <c r="D75" s="41" t="s">
        <v>4</v>
      </c>
      <c r="E75" s="41">
        <v>1</v>
      </c>
      <c r="F75" s="47">
        <v>170</v>
      </c>
      <c r="G75" s="45">
        <v>170</v>
      </c>
      <c r="H75" s="41" t="s">
        <v>288</v>
      </c>
      <c r="I75" s="41" t="s">
        <v>289</v>
      </c>
      <c r="J75" s="85">
        <v>44383</v>
      </c>
    </row>
    <row r="76" spans="1:10" ht="15.75" x14ac:dyDescent="0.25">
      <c r="A76" s="41" t="s">
        <v>348</v>
      </c>
      <c r="B76" s="41">
        <v>212</v>
      </c>
      <c r="C76" t="s">
        <v>349</v>
      </c>
      <c r="D76" s="41" t="s">
        <v>4</v>
      </c>
      <c r="E76" s="41">
        <v>1</v>
      </c>
      <c r="F76" s="47">
        <v>155</v>
      </c>
      <c r="G76" s="45">
        <v>155</v>
      </c>
      <c r="H76" s="41" t="s">
        <v>288</v>
      </c>
      <c r="I76" s="41" t="s">
        <v>289</v>
      </c>
      <c r="J76" s="85">
        <v>44399</v>
      </c>
    </row>
    <row r="77" spans="1:10" ht="15.75" x14ac:dyDescent="0.25">
      <c r="A77" s="41" t="s">
        <v>348</v>
      </c>
      <c r="B77" s="41">
        <v>212</v>
      </c>
      <c r="C77" t="s">
        <v>349</v>
      </c>
      <c r="D77" s="41" t="s">
        <v>4</v>
      </c>
      <c r="E77" s="41">
        <v>2</v>
      </c>
      <c r="F77" s="47">
        <v>155</v>
      </c>
      <c r="G77" s="45">
        <v>310</v>
      </c>
      <c r="H77" s="41" t="s">
        <v>288</v>
      </c>
      <c r="I77" s="41" t="s">
        <v>289</v>
      </c>
      <c r="J77" s="85">
        <v>44403</v>
      </c>
    </row>
    <row r="78" spans="1:10" ht="15.75" thickBot="1" x14ac:dyDescent="0.3">
      <c r="G78" s="87">
        <f>SUM(G75:G77)</f>
        <v>635</v>
      </c>
    </row>
    <row r="79" spans="1:10" ht="15.75" thickTop="1" x14ac:dyDescent="0.25">
      <c r="G79" s="84"/>
    </row>
    <row r="80" spans="1:10" ht="16.5" thickBot="1" x14ac:dyDescent="0.3">
      <c r="A80" s="41" t="s">
        <v>350</v>
      </c>
      <c r="B80" s="41">
        <v>102</v>
      </c>
      <c r="C80" t="s">
        <v>6</v>
      </c>
      <c r="D80" s="41" t="s">
        <v>7</v>
      </c>
      <c r="E80" s="41">
        <v>1</v>
      </c>
      <c r="F80" s="47">
        <v>466.1</v>
      </c>
      <c r="G80" s="86">
        <v>466.1</v>
      </c>
      <c r="H80" s="41" t="s">
        <v>308</v>
      </c>
      <c r="I80" s="41" t="s">
        <v>289</v>
      </c>
      <c r="J80" s="85">
        <v>44384</v>
      </c>
    </row>
    <row r="81" spans="1:10" ht="15.75" thickTop="1" x14ac:dyDescent="0.25"/>
    <row r="82" spans="1:10" ht="15.75" x14ac:dyDescent="0.25">
      <c r="A82" s="41" t="s">
        <v>201</v>
      </c>
      <c r="B82" s="41">
        <v>159</v>
      </c>
      <c r="C82" t="s">
        <v>70</v>
      </c>
      <c r="D82" s="41" t="s">
        <v>7</v>
      </c>
      <c r="E82" s="41">
        <v>2</v>
      </c>
      <c r="F82" s="47">
        <v>58.95</v>
      </c>
      <c r="G82" s="45">
        <v>117.9</v>
      </c>
      <c r="H82" s="41" t="s">
        <v>284</v>
      </c>
      <c r="I82" s="41" t="s">
        <v>320</v>
      </c>
      <c r="J82" s="85">
        <v>44384</v>
      </c>
    </row>
    <row r="83" spans="1:10" ht="15.75" x14ac:dyDescent="0.25">
      <c r="A83" s="41" t="s">
        <v>201</v>
      </c>
      <c r="B83" s="41">
        <v>162</v>
      </c>
      <c r="C83" t="s">
        <v>212</v>
      </c>
      <c r="D83" s="41" t="s">
        <v>12</v>
      </c>
      <c r="E83" s="41">
        <v>8</v>
      </c>
      <c r="F83" s="47">
        <v>14.6</v>
      </c>
      <c r="G83" s="45">
        <v>116.8</v>
      </c>
      <c r="H83" s="41" t="s">
        <v>284</v>
      </c>
      <c r="I83" s="41" t="s">
        <v>320</v>
      </c>
      <c r="J83" s="85">
        <v>44384</v>
      </c>
    </row>
    <row r="84" spans="1:10" ht="15.75" x14ac:dyDescent="0.25">
      <c r="A84" s="41" t="s">
        <v>201</v>
      </c>
      <c r="B84" s="41">
        <v>165</v>
      </c>
      <c r="C84" t="s">
        <v>43</v>
      </c>
      <c r="D84" s="41" t="s">
        <v>7</v>
      </c>
      <c r="E84" s="41">
        <v>1</v>
      </c>
      <c r="F84" s="47">
        <v>70</v>
      </c>
      <c r="G84" s="45">
        <v>70</v>
      </c>
      <c r="H84" s="41" t="s">
        <v>284</v>
      </c>
      <c r="I84" s="41" t="s">
        <v>320</v>
      </c>
      <c r="J84" s="85">
        <v>44384</v>
      </c>
    </row>
    <row r="85" spans="1:10" ht="15.75" x14ac:dyDescent="0.25">
      <c r="A85" s="41" t="s">
        <v>201</v>
      </c>
      <c r="B85" s="41">
        <v>159</v>
      </c>
      <c r="C85" t="s">
        <v>70</v>
      </c>
      <c r="D85" s="41" t="s">
        <v>7</v>
      </c>
      <c r="E85" s="41">
        <v>2</v>
      </c>
      <c r="F85" s="47">
        <v>58.95</v>
      </c>
      <c r="G85" s="45">
        <v>117.9</v>
      </c>
      <c r="H85" s="41" t="s">
        <v>284</v>
      </c>
      <c r="I85" s="41" t="s">
        <v>320</v>
      </c>
      <c r="J85" s="85">
        <v>44390</v>
      </c>
    </row>
    <row r="86" spans="1:10" ht="15.75" x14ac:dyDescent="0.25">
      <c r="A86" s="41" t="s">
        <v>201</v>
      </c>
      <c r="B86" s="41">
        <v>165</v>
      </c>
      <c r="C86" t="s">
        <v>43</v>
      </c>
      <c r="D86" s="41" t="s">
        <v>7</v>
      </c>
      <c r="E86" s="41">
        <v>1</v>
      </c>
      <c r="F86" s="47">
        <v>70</v>
      </c>
      <c r="G86" s="45">
        <v>70</v>
      </c>
      <c r="H86" s="41" t="s">
        <v>284</v>
      </c>
      <c r="I86" s="41" t="s">
        <v>320</v>
      </c>
      <c r="J86" s="85">
        <v>44390</v>
      </c>
    </row>
    <row r="87" spans="1:10" ht="15.75" x14ac:dyDescent="0.25">
      <c r="A87" s="41" t="s">
        <v>201</v>
      </c>
      <c r="B87" s="48">
        <v>162</v>
      </c>
      <c r="C87" t="s">
        <v>212</v>
      </c>
      <c r="D87" s="41" t="s">
        <v>12</v>
      </c>
      <c r="E87" s="41">
        <v>7</v>
      </c>
      <c r="F87" s="47">
        <v>14.6</v>
      </c>
      <c r="G87" s="45">
        <v>102.2</v>
      </c>
      <c r="H87" s="41" t="s">
        <v>284</v>
      </c>
      <c r="I87" s="41" t="s">
        <v>320</v>
      </c>
      <c r="J87" s="85">
        <v>44393</v>
      </c>
    </row>
    <row r="88" spans="1:10" ht="15.75" x14ac:dyDescent="0.25">
      <c r="A88" s="41" t="s">
        <v>201</v>
      </c>
      <c r="B88" s="58">
        <v>102</v>
      </c>
      <c r="C88" t="s">
        <v>6</v>
      </c>
      <c r="D88" s="41" t="s">
        <v>7</v>
      </c>
      <c r="E88" s="41">
        <v>1</v>
      </c>
      <c r="F88" s="47">
        <v>466.1</v>
      </c>
      <c r="G88" s="45">
        <v>466.1</v>
      </c>
      <c r="H88" s="41" t="s">
        <v>288</v>
      </c>
      <c r="I88" s="41" t="s">
        <v>289</v>
      </c>
      <c r="J88" s="85">
        <v>44392</v>
      </c>
    </row>
    <row r="89" spans="1:10" ht="15.75" x14ac:dyDescent="0.25">
      <c r="A89" s="41" t="s">
        <v>201</v>
      </c>
      <c r="B89" s="41">
        <v>102</v>
      </c>
      <c r="C89" t="s">
        <v>6</v>
      </c>
      <c r="D89" s="41" t="s">
        <v>7</v>
      </c>
      <c r="E89" s="41">
        <v>1</v>
      </c>
      <c r="F89" s="47">
        <v>466.1</v>
      </c>
      <c r="G89" s="45">
        <v>466.1</v>
      </c>
      <c r="H89" s="41" t="s">
        <v>288</v>
      </c>
      <c r="I89" s="41" t="s">
        <v>289</v>
      </c>
      <c r="J89" s="85">
        <v>44397</v>
      </c>
    </row>
    <row r="90" spans="1:10" ht="15.75" x14ac:dyDescent="0.25">
      <c r="A90" s="41" t="s">
        <v>201</v>
      </c>
      <c r="B90" s="41">
        <v>159</v>
      </c>
      <c r="C90" t="s">
        <v>70</v>
      </c>
      <c r="D90" s="41" t="s">
        <v>7</v>
      </c>
      <c r="E90" s="41">
        <v>2</v>
      </c>
      <c r="F90" s="47">
        <v>58.95</v>
      </c>
      <c r="G90" s="45">
        <v>117.9</v>
      </c>
      <c r="H90" s="41" t="s">
        <v>284</v>
      </c>
      <c r="I90" s="41" t="s">
        <v>285</v>
      </c>
      <c r="J90" s="85">
        <v>44398</v>
      </c>
    </row>
    <row r="91" spans="1:10" ht="15.75" x14ac:dyDescent="0.25">
      <c r="A91" s="41" t="s">
        <v>201</v>
      </c>
      <c r="B91" s="41">
        <v>102</v>
      </c>
      <c r="C91" t="s">
        <v>6</v>
      </c>
      <c r="D91" s="41" t="s">
        <v>7</v>
      </c>
      <c r="E91" s="41">
        <v>1</v>
      </c>
      <c r="F91" s="47">
        <v>466.1</v>
      </c>
      <c r="G91" s="45">
        <v>466.1</v>
      </c>
      <c r="H91" s="41" t="s">
        <v>288</v>
      </c>
      <c r="I91" s="41" t="s">
        <v>289</v>
      </c>
      <c r="J91" s="85">
        <v>44399</v>
      </c>
    </row>
    <row r="92" spans="1:10" ht="15.75" x14ac:dyDescent="0.25">
      <c r="A92" s="41" t="s">
        <v>201</v>
      </c>
      <c r="B92" s="41">
        <v>304</v>
      </c>
      <c r="C92" t="s">
        <v>215</v>
      </c>
      <c r="D92" s="41" t="s">
        <v>4</v>
      </c>
      <c r="E92" s="41">
        <v>1</v>
      </c>
      <c r="F92" s="47">
        <v>110</v>
      </c>
      <c r="G92" s="45">
        <v>110</v>
      </c>
      <c r="H92" s="41" t="s">
        <v>288</v>
      </c>
      <c r="I92" s="41" t="s">
        <v>289</v>
      </c>
      <c r="J92" s="85">
        <v>44405</v>
      </c>
    </row>
    <row r="93" spans="1:10" ht="15.75" x14ac:dyDescent="0.25">
      <c r="A93" s="41" t="s">
        <v>201</v>
      </c>
      <c r="B93" s="41">
        <v>165</v>
      </c>
      <c r="C93" t="s">
        <v>43</v>
      </c>
      <c r="D93" s="41" t="s">
        <v>7</v>
      </c>
      <c r="E93" s="41">
        <v>2</v>
      </c>
      <c r="F93" s="47">
        <v>70</v>
      </c>
      <c r="G93" s="45">
        <v>140</v>
      </c>
      <c r="H93" s="41" t="s">
        <v>284</v>
      </c>
      <c r="I93" s="41" t="s">
        <v>285</v>
      </c>
      <c r="J93" s="85">
        <v>44405</v>
      </c>
    </row>
    <row r="94" spans="1:10" ht="15.75" x14ac:dyDescent="0.25">
      <c r="A94" s="41" t="s">
        <v>201</v>
      </c>
      <c r="B94" s="41">
        <v>159</v>
      </c>
      <c r="C94" t="s">
        <v>70</v>
      </c>
      <c r="D94" s="41" t="s">
        <v>7</v>
      </c>
      <c r="E94" s="41">
        <v>2</v>
      </c>
      <c r="F94" s="47">
        <v>58.95</v>
      </c>
      <c r="G94" s="45">
        <v>117.9</v>
      </c>
      <c r="H94" s="41" t="s">
        <v>284</v>
      </c>
      <c r="I94" s="41" t="s">
        <v>285</v>
      </c>
      <c r="J94" s="85">
        <v>44405</v>
      </c>
    </row>
    <row r="95" spans="1:10" ht="15.75" x14ac:dyDescent="0.25">
      <c r="A95" s="41" t="s">
        <v>201</v>
      </c>
      <c r="B95" s="41">
        <v>102</v>
      </c>
      <c r="C95" t="s">
        <v>6</v>
      </c>
      <c r="D95" s="41" t="s">
        <v>7</v>
      </c>
      <c r="E95" s="41">
        <v>1</v>
      </c>
      <c r="F95" s="47">
        <v>466.1</v>
      </c>
      <c r="G95" s="45">
        <v>466.1</v>
      </c>
      <c r="H95" s="41" t="s">
        <v>288</v>
      </c>
      <c r="I95" s="41" t="s">
        <v>289</v>
      </c>
      <c r="J95" s="85">
        <v>44406</v>
      </c>
    </row>
    <row r="96" spans="1:10" ht="15.75" x14ac:dyDescent="0.25">
      <c r="A96" s="41" t="s">
        <v>201</v>
      </c>
      <c r="B96" s="41">
        <v>165</v>
      </c>
      <c r="C96" t="s">
        <v>43</v>
      </c>
      <c r="D96" s="41" t="s">
        <v>7</v>
      </c>
      <c r="E96" s="41">
        <v>1</v>
      </c>
      <c r="F96" s="47">
        <v>70</v>
      </c>
      <c r="G96" s="45">
        <v>70</v>
      </c>
      <c r="H96" s="41" t="s">
        <v>288</v>
      </c>
      <c r="I96" s="41" t="s">
        <v>289</v>
      </c>
      <c r="J96" s="85">
        <v>44407</v>
      </c>
    </row>
    <row r="97" spans="1:10" ht="16.5" thickBot="1" x14ac:dyDescent="0.3">
      <c r="A97" s="41"/>
      <c r="B97" s="41"/>
      <c r="D97" s="41"/>
      <c r="E97" s="41"/>
      <c r="F97" s="47"/>
      <c r="G97" s="86">
        <f>SUM(G82:G96)</f>
        <v>3015</v>
      </c>
      <c r="H97" s="41"/>
      <c r="I97" s="41"/>
      <c r="J97" s="85"/>
    </row>
    <row r="98" spans="1:10" ht="15.75" thickTop="1" x14ac:dyDescent="0.25"/>
    <row r="99" spans="1:10" ht="15.75" x14ac:dyDescent="0.25">
      <c r="A99" s="41" t="s">
        <v>198</v>
      </c>
      <c r="B99" s="41">
        <v>291</v>
      </c>
      <c r="C99" t="s">
        <v>189</v>
      </c>
      <c r="D99" s="41" t="s">
        <v>4</v>
      </c>
      <c r="E99" s="41">
        <v>1</v>
      </c>
      <c r="F99" s="47">
        <v>81.42</v>
      </c>
      <c r="G99" s="45">
        <v>81.42</v>
      </c>
      <c r="H99" s="41" t="s">
        <v>293</v>
      </c>
      <c r="I99" s="41" t="s">
        <v>294</v>
      </c>
      <c r="J99" s="85">
        <v>44379</v>
      </c>
    </row>
    <row r="100" spans="1:10" ht="15.75" x14ac:dyDescent="0.25">
      <c r="A100" s="41" t="s">
        <v>198</v>
      </c>
      <c r="B100" s="41">
        <v>289</v>
      </c>
      <c r="C100" t="s">
        <v>123</v>
      </c>
      <c r="D100" s="41" t="s">
        <v>4</v>
      </c>
      <c r="E100" s="41">
        <v>1</v>
      </c>
      <c r="F100" s="47">
        <v>57.63</v>
      </c>
      <c r="G100" s="45">
        <v>57.63</v>
      </c>
      <c r="H100" s="41" t="s">
        <v>405</v>
      </c>
      <c r="I100" s="41" t="s">
        <v>406</v>
      </c>
      <c r="J100" s="85">
        <v>44382</v>
      </c>
    </row>
    <row r="101" spans="1:10" ht="15.75" x14ac:dyDescent="0.25">
      <c r="A101" s="41" t="s">
        <v>198</v>
      </c>
      <c r="B101" s="41">
        <v>103</v>
      </c>
      <c r="C101" t="s">
        <v>5</v>
      </c>
      <c r="D101" s="41" t="s">
        <v>4</v>
      </c>
      <c r="E101" s="41">
        <v>1</v>
      </c>
      <c r="F101" s="47">
        <v>21</v>
      </c>
      <c r="G101" s="45">
        <v>21</v>
      </c>
      <c r="H101" s="41" t="s">
        <v>405</v>
      </c>
      <c r="I101" s="41" t="s">
        <v>406</v>
      </c>
      <c r="J101" s="85">
        <v>44382</v>
      </c>
    </row>
    <row r="102" spans="1:10" ht="15.75" x14ac:dyDescent="0.25">
      <c r="A102" s="41" t="s">
        <v>198</v>
      </c>
      <c r="B102" s="41">
        <v>142</v>
      </c>
      <c r="C102" t="s">
        <v>34</v>
      </c>
      <c r="D102" s="41" t="s">
        <v>4</v>
      </c>
      <c r="E102" s="41">
        <v>1</v>
      </c>
      <c r="F102" s="47">
        <v>35</v>
      </c>
      <c r="G102" s="45">
        <v>35</v>
      </c>
      <c r="H102" s="41" t="s">
        <v>407</v>
      </c>
      <c r="I102" s="41" t="s">
        <v>408</v>
      </c>
      <c r="J102" s="85">
        <v>44383</v>
      </c>
    </row>
    <row r="103" spans="1:10" ht="15.75" x14ac:dyDescent="0.25">
      <c r="A103" s="41" t="s">
        <v>198</v>
      </c>
      <c r="B103" s="41">
        <v>221</v>
      </c>
      <c r="C103" t="s">
        <v>83</v>
      </c>
      <c r="D103" s="41" t="s">
        <v>4</v>
      </c>
      <c r="E103" s="41">
        <v>2</v>
      </c>
      <c r="F103" s="47">
        <v>7.58</v>
      </c>
      <c r="G103" s="45">
        <v>15.16</v>
      </c>
      <c r="H103" s="41" t="s">
        <v>295</v>
      </c>
      <c r="I103" s="41" t="s">
        <v>296</v>
      </c>
      <c r="J103" s="85">
        <v>44384</v>
      </c>
    </row>
    <row r="104" spans="1:10" ht="15.75" x14ac:dyDescent="0.25">
      <c r="A104" s="41" t="s">
        <v>198</v>
      </c>
      <c r="B104" s="41">
        <v>116</v>
      </c>
      <c r="C104" t="s">
        <v>354</v>
      </c>
      <c r="D104" s="41" t="s">
        <v>4</v>
      </c>
      <c r="E104" s="41">
        <v>12</v>
      </c>
      <c r="F104" s="47">
        <v>4.54</v>
      </c>
      <c r="G104" s="45">
        <v>54.480000000000004</v>
      </c>
      <c r="H104" s="41" t="s">
        <v>292</v>
      </c>
      <c r="I104" s="41" t="s">
        <v>282</v>
      </c>
      <c r="J104" s="85">
        <v>44385</v>
      </c>
    </row>
    <row r="105" spans="1:10" ht="15.75" x14ac:dyDescent="0.25">
      <c r="A105" s="41" t="s">
        <v>198</v>
      </c>
      <c r="B105" s="41">
        <v>258</v>
      </c>
      <c r="C105" t="s">
        <v>104</v>
      </c>
      <c r="D105" s="41" t="s">
        <v>4</v>
      </c>
      <c r="E105" s="41">
        <v>4</v>
      </c>
      <c r="F105" s="47">
        <v>15.3</v>
      </c>
      <c r="G105" s="45">
        <v>61.2</v>
      </c>
      <c r="H105" s="41" t="s">
        <v>297</v>
      </c>
      <c r="I105" s="41" t="s">
        <v>298</v>
      </c>
      <c r="J105" s="85">
        <v>44385</v>
      </c>
    </row>
    <row r="106" spans="1:10" ht="15.75" x14ac:dyDescent="0.25">
      <c r="A106" s="41" t="s">
        <v>198</v>
      </c>
      <c r="B106" s="41">
        <v>185</v>
      </c>
      <c r="C106" t="s">
        <v>58</v>
      </c>
      <c r="D106" s="41" t="s">
        <v>12</v>
      </c>
      <c r="E106" s="41">
        <v>1</v>
      </c>
      <c r="F106" s="47">
        <v>680</v>
      </c>
      <c r="G106" s="45">
        <v>680</v>
      </c>
      <c r="H106" s="41" t="s">
        <v>290</v>
      </c>
      <c r="I106" s="41" t="s">
        <v>291</v>
      </c>
      <c r="J106" s="85">
        <v>44385</v>
      </c>
    </row>
    <row r="107" spans="1:10" ht="15.75" x14ac:dyDescent="0.25">
      <c r="A107" s="41" t="s">
        <v>198</v>
      </c>
      <c r="B107" s="41">
        <v>116</v>
      </c>
      <c r="C107" t="s">
        <v>354</v>
      </c>
      <c r="D107" s="41" t="s">
        <v>4</v>
      </c>
      <c r="E107" s="41">
        <v>2</v>
      </c>
      <c r="F107" s="47">
        <v>4.54</v>
      </c>
      <c r="G107" s="45">
        <v>9.08</v>
      </c>
      <c r="H107" s="41" t="s">
        <v>315</v>
      </c>
      <c r="I107" s="41" t="s">
        <v>316</v>
      </c>
      <c r="J107" s="85">
        <v>44390</v>
      </c>
    </row>
    <row r="108" spans="1:10" ht="15.75" x14ac:dyDescent="0.25">
      <c r="A108" s="41" t="s">
        <v>198</v>
      </c>
      <c r="B108" s="41">
        <v>258</v>
      </c>
      <c r="C108" t="s">
        <v>104</v>
      </c>
      <c r="D108" s="41" t="s">
        <v>4</v>
      </c>
      <c r="E108" s="41">
        <v>4</v>
      </c>
      <c r="F108" s="47">
        <v>15.3</v>
      </c>
      <c r="G108" s="45">
        <v>61.2</v>
      </c>
      <c r="H108" s="41" t="s">
        <v>292</v>
      </c>
      <c r="I108" s="41" t="s">
        <v>282</v>
      </c>
      <c r="J108" s="85">
        <v>44391</v>
      </c>
    </row>
    <row r="109" spans="1:10" ht="15.75" x14ac:dyDescent="0.25">
      <c r="A109" s="41" t="s">
        <v>198</v>
      </c>
      <c r="B109" s="41">
        <v>116</v>
      </c>
      <c r="C109" t="s">
        <v>354</v>
      </c>
      <c r="D109" s="41" t="s">
        <v>4</v>
      </c>
      <c r="E109" s="41">
        <v>12</v>
      </c>
      <c r="F109" s="47">
        <v>4.54</v>
      </c>
      <c r="G109" s="45">
        <v>54.480000000000004</v>
      </c>
      <c r="H109" s="41" t="s">
        <v>290</v>
      </c>
      <c r="I109" s="41" t="s">
        <v>291</v>
      </c>
      <c r="J109" s="85">
        <v>44391</v>
      </c>
    </row>
    <row r="110" spans="1:10" ht="15.75" x14ac:dyDescent="0.25">
      <c r="A110" s="41" t="s">
        <v>198</v>
      </c>
      <c r="B110" s="41">
        <v>204</v>
      </c>
      <c r="C110" t="s">
        <v>155</v>
      </c>
      <c r="D110" s="41" t="s">
        <v>4</v>
      </c>
      <c r="E110" s="41">
        <v>1</v>
      </c>
      <c r="F110" s="47">
        <v>136.88</v>
      </c>
      <c r="G110" s="45">
        <v>136.88</v>
      </c>
      <c r="H110" s="41" t="s">
        <v>401</v>
      </c>
      <c r="I110" s="41" t="s">
        <v>402</v>
      </c>
      <c r="J110" s="85">
        <v>44393</v>
      </c>
    </row>
    <row r="111" spans="1:10" ht="15.75" x14ac:dyDescent="0.25">
      <c r="A111" s="41" t="s">
        <v>198</v>
      </c>
      <c r="B111" s="41">
        <v>288</v>
      </c>
      <c r="C111" t="s">
        <v>121</v>
      </c>
      <c r="D111" s="41" t="s">
        <v>4</v>
      </c>
      <c r="E111" s="41">
        <v>1</v>
      </c>
      <c r="F111" s="47">
        <v>25.96</v>
      </c>
      <c r="G111" s="45">
        <v>25.96</v>
      </c>
      <c r="H111" s="41" t="s">
        <v>401</v>
      </c>
      <c r="I111" s="41" t="s">
        <v>402</v>
      </c>
      <c r="J111" s="85">
        <v>44393</v>
      </c>
    </row>
    <row r="112" spans="1:10" ht="15.75" x14ac:dyDescent="0.25">
      <c r="A112" s="41" t="s">
        <v>198</v>
      </c>
      <c r="B112" s="41">
        <v>310</v>
      </c>
      <c r="C112" t="s">
        <v>225</v>
      </c>
      <c r="D112" s="41" t="s">
        <v>4</v>
      </c>
      <c r="E112" s="41">
        <v>1</v>
      </c>
      <c r="F112" s="47">
        <v>18.88</v>
      </c>
      <c r="G112" s="45">
        <v>18.88</v>
      </c>
      <c r="H112" s="41" t="s">
        <v>401</v>
      </c>
      <c r="I112" s="41" t="s">
        <v>402</v>
      </c>
      <c r="J112" s="85">
        <v>44393</v>
      </c>
    </row>
    <row r="113" spans="1:10" ht="15.75" x14ac:dyDescent="0.25">
      <c r="A113" s="41" t="s">
        <v>198</v>
      </c>
      <c r="B113" s="48">
        <v>205</v>
      </c>
      <c r="C113" t="s">
        <v>76</v>
      </c>
      <c r="D113" s="41" t="s">
        <v>13</v>
      </c>
      <c r="E113" s="41">
        <v>2</v>
      </c>
      <c r="F113" s="47">
        <v>35.96</v>
      </c>
      <c r="G113" s="45">
        <v>71.92</v>
      </c>
      <c r="H113" s="41" t="s">
        <v>293</v>
      </c>
      <c r="I113" s="41" t="s">
        <v>294</v>
      </c>
      <c r="J113" s="85">
        <v>44393</v>
      </c>
    </row>
    <row r="114" spans="1:10" ht="15.75" x14ac:dyDescent="0.25">
      <c r="A114" s="41" t="s">
        <v>198</v>
      </c>
      <c r="B114" s="58">
        <v>116</v>
      </c>
      <c r="C114" t="s">
        <v>354</v>
      </c>
      <c r="D114" s="41" t="s">
        <v>4</v>
      </c>
      <c r="E114" s="41">
        <v>12</v>
      </c>
      <c r="F114" s="47">
        <v>3.75</v>
      </c>
      <c r="G114" s="45">
        <v>45</v>
      </c>
      <c r="H114" s="41" t="s">
        <v>409</v>
      </c>
      <c r="I114" s="41" t="s">
        <v>300</v>
      </c>
      <c r="J114" s="85">
        <v>44392</v>
      </c>
    </row>
    <row r="115" spans="1:10" ht="15.75" x14ac:dyDescent="0.25">
      <c r="A115" s="41" t="s">
        <v>198</v>
      </c>
      <c r="B115" s="58">
        <v>258</v>
      </c>
      <c r="C115" t="s">
        <v>104</v>
      </c>
      <c r="D115" s="41" t="s">
        <v>4</v>
      </c>
      <c r="E115" s="41">
        <v>3</v>
      </c>
      <c r="F115" s="47">
        <v>15.3</v>
      </c>
      <c r="G115" s="45">
        <v>45.900000000000006</v>
      </c>
      <c r="H115" s="41" t="s">
        <v>281</v>
      </c>
      <c r="I115" s="41" t="s">
        <v>282</v>
      </c>
      <c r="J115" s="85">
        <v>44397</v>
      </c>
    </row>
    <row r="116" spans="1:10" ht="15.75" x14ac:dyDescent="0.25">
      <c r="A116" s="41" t="s">
        <v>198</v>
      </c>
      <c r="B116" s="48">
        <v>258</v>
      </c>
      <c r="C116" t="s">
        <v>104</v>
      </c>
      <c r="D116" s="41" t="s">
        <v>4</v>
      </c>
      <c r="E116" s="41">
        <v>3</v>
      </c>
      <c r="F116" s="47">
        <v>15.3</v>
      </c>
      <c r="G116" s="45">
        <v>45.900000000000006</v>
      </c>
      <c r="H116" s="41" t="s">
        <v>311</v>
      </c>
      <c r="I116" s="41" t="s">
        <v>312</v>
      </c>
      <c r="J116" s="85">
        <v>44397</v>
      </c>
    </row>
    <row r="117" spans="1:10" ht="15.75" x14ac:dyDescent="0.25">
      <c r="A117" s="41" t="s">
        <v>198</v>
      </c>
      <c r="B117" s="48">
        <v>288</v>
      </c>
      <c r="C117" t="s">
        <v>121</v>
      </c>
      <c r="D117" s="41" t="s">
        <v>4</v>
      </c>
      <c r="E117" s="41">
        <v>1</v>
      </c>
      <c r="F117" s="47">
        <v>25.96</v>
      </c>
      <c r="G117" s="45">
        <v>25.96</v>
      </c>
      <c r="H117" s="41" t="s">
        <v>311</v>
      </c>
      <c r="I117" s="41" t="s">
        <v>312</v>
      </c>
      <c r="J117" s="85">
        <v>44397</v>
      </c>
    </row>
    <row r="118" spans="1:10" ht="15.75" x14ac:dyDescent="0.25">
      <c r="A118" s="41" t="s">
        <v>198</v>
      </c>
      <c r="B118" s="41">
        <v>146</v>
      </c>
      <c r="C118" t="s">
        <v>172</v>
      </c>
      <c r="D118" s="41" t="s">
        <v>4</v>
      </c>
      <c r="E118" s="41">
        <v>1</v>
      </c>
      <c r="F118" s="47">
        <v>306.8</v>
      </c>
      <c r="G118" s="45">
        <v>306.8</v>
      </c>
      <c r="H118" s="41" t="s">
        <v>288</v>
      </c>
      <c r="I118" s="41" t="s">
        <v>289</v>
      </c>
      <c r="J118" s="85">
        <v>44397</v>
      </c>
    </row>
    <row r="119" spans="1:10" ht="15.75" x14ac:dyDescent="0.25">
      <c r="A119" s="41" t="s">
        <v>198</v>
      </c>
      <c r="B119" s="41">
        <v>289</v>
      </c>
      <c r="C119" t="s">
        <v>123</v>
      </c>
      <c r="D119" s="41" t="s">
        <v>4</v>
      </c>
      <c r="E119" s="41">
        <v>1</v>
      </c>
      <c r="F119" s="47">
        <v>57.63</v>
      </c>
      <c r="G119" s="45">
        <v>57.63</v>
      </c>
      <c r="H119" s="41" t="s">
        <v>293</v>
      </c>
      <c r="I119" s="41" t="s">
        <v>294</v>
      </c>
      <c r="J119" s="85">
        <v>44398</v>
      </c>
    </row>
    <row r="120" spans="1:10" ht="15.75" x14ac:dyDescent="0.25">
      <c r="A120" s="41" t="s">
        <v>198</v>
      </c>
      <c r="B120" s="41">
        <v>272</v>
      </c>
      <c r="C120" t="s">
        <v>114</v>
      </c>
      <c r="D120" s="41" t="s">
        <v>4</v>
      </c>
      <c r="E120" s="41">
        <v>3</v>
      </c>
      <c r="F120" s="47">
        <v>4.01</v>
      </c>
      <c r="G120" s="45">
        <v>12.03</v>
      </c>
      <c r="H120" s="41" t="s">
        <v>297</v>
      </c>
      <c r="I120" s="41" t="s">
        <v>298</v>
      </c>
      <c r="J120" s="85">
        <v>44398</v>
      </c>
    </row>
    <row r="121" spans="1:10" ht="15.75" x14ac:dyDescent="0.25">
      <c r="A121" s="41" t="s">
        <v>198</v>
      </c>
      <c r="B121" s="41">
        <v>200</v>
      </c>
      <c r="C121" t="s">
        <v>71</v>
      </c>
      <c r="D121" s="41" t="s">
        <v>13</v>
      </c>
      <c r="E121" s="41">
        <v>1</v>
      </c>
      <c r="F121" s="47">
        <v>44.603999999999999</v>
      </c>
      <c r="G121" s="45">
        <v>44.603999999999999</v>
      </c>
      <c r="H121" s="41" t="s">
        <v>410</v>
      </c>
      <c r="I121" s="41" t="s">
        <v>316</v>
      </c>
      <c r="J121" s="85">
        <v>44398</v>
      </c>
    </row>
    <row r="122" spans="1:10" ht="15.75" x14ac:dyDescent="0.25">
      <c r="A122" s="41" t="s">
        <v>198</v>
      </c>
      <c r="B122" s="41">
        <v>116</v>
      </c>
      <c r="C122" t="s">
        <v>354</v>
      </c>
      <c r="D122" s="41" t="s">
        <v>4</v>
      </c>
      <c r="E122" s="41">
        <v>12</v>
      </c>
      <c r="F122" s="47">
        <v>3.75</v>
      </c>
      <c r="G122" s="45">
        <v>45</v>
      </c>
      <c r="H122" s="41" t="s">
        <v>405</v>
      </c>
      <c r="I122" s="41" t="s">
        <v>406</v>
      </c>
      <c r="J122" s="85">
        <v>44403</v>
      </c>
    </row>
    <row r="123" spans="1:10" ht="15.75" x14ac:dyDescent="0.25">
      <c r="A123" s="41" t="s">
        <v>198</v>
      </c>
      <c r="B123" s="41">
        <v>310</v>
      </c>
      <c r="C123" t="s">
        <v>225</v>
      </c>
      <c r="D123" s="41" t="s">
        <v>4</v>
      </c>
      <c r="E123" s="41">
        <v>1</v>
      </c>
      <c r="F123" s="47">
        <v>18.88</v>
      </c>
      <c r="G123" s="45">
        <v>18.88</v>
      </c>
      <c r="H123" s="41" t="s">
        <v>405</v>
      </c>
      <c r="I123" s="41" t="s">
        <v>406</v>
      </c>
      <c r="J123" s="85">
        <v>44403</v>
      </c>
    </row>
    <row r="124" spans="1:10" ht="15.75" x14ac:dyDescent="0.25">
      <c r="A124" s="41" t="s">
        <v>198</v>
      </c>
      <c r="B124" s="41">
        <v>116</v>
      </c>
      <c r="C124" t="s">
        <v>354</v>
      </c>
      <c r="D124" s="41" t="s">
        <v>4</v>
      </c>
      <c r="E124" s="41">
        <v>6</v>
      </c>
      <c r="F124" s="47">
        <v>3.75</v>
      </c>
      <c r="G124" s="45">
        <v>22.5</v>
      </c>
      <c r="H124" s="41" t="s">
        <v>321</v>
      </c>
      <c r="I124" s="41" t="s">
        <v>322</v>
      </c>
      <c r="J124" s="85">
        <v>44403</v>
      </c>
    </row>
    <row r="125" spans="1:10" ht="15.75" x14ac:dyDescent="0.25">
      <c r="A125" s="41" t="s">
        <v>198</v>
      </c>
      <c r="B125" s="41">
        <v>310</v>
      </c>
      <c r="C125" t="s">
        <v>225</v>
      </c>
      <c r="D125" s="41" t="s">
        <v>4</v>
      </c>
      <c r="E125" s="41">
        <v>2</v>
      </c>
      <c r="F125" s="47">
        <v>18.88</v>
      </c>
      <c r="G125" s="45">
        <v>37.76</v>
      </c>
      <c r="H125" s="41" t="s">
        <v>321</v>
      </c>
      <c r="I125" s="41" t="s">
        <v>322</v>
      </c>
      <c r="J125" s="85">
        <v>44403</v>
      </c>
    </row>
    <row r="126" spans="1:10" ht="15.75" x14ac:dyDescent="0.25">
      <c r="A126" s="41" t="s">
        <v>198</v>
      </c>
      <c r="B126" s="48">
        <v>117</v>
      </c>
      <c r="C126" t="s">
        <v>355</v>
      </c>
      <c r="D126" s="41" t="s">
        <v>4</v>
      </c>
      <c r="E126" s="41">
        <v>6</v>
      </c>
      <c r="F126" s="47">
        <v>3.75</v>
      </c>
      <c r="G126" s="45">
        <v>22.5</v>
      </c>
      <c r="H126" s="41" t="s">
        <v>321</v>
      </c>
      <c r="I126" s="41" t="s">
        <v>322</v>
      </c>
      <c r="J126" s="85">
        <v>44403</v>
      </c>
    </row>
    <row r="127" spans="1:10" ht="15.75" x14ac:dyDescent="0.25">
      <c r="A127" s="41" t="s">
        <v>198</v>
      </c>
      <c r="B127" s="41">
        <v>309</v>
      </c>
      <c r="C127" t="s">
        <v>224</v>
      </c>
      <c r="D127" s="41" t="s">
        <v>4</v>
      </c>
      <c r="E127" s="41">
        <v>2</v>
      </c>
      <c r="F127" s="47">
        <v>501.5</v>
      </c>
      <c r="G127" s="45">
        <v>1003</v>
      </c>
      <c r="H127" s="41" t="s">
        <v>321</v>
      </c>
      <c r="I127" s="41" t="s">
        <v>322</v>
      </c>
      <c r="J127" s="85">
        <v>44403</v>
      </c>
    </row>
    <row r="128" spans="1:10" ht="15.75" x14ac:dyDescent="0.25">
      <c r="A128" s="41" t="s">
        <v>198</v>
      </c>
      <c r="B128" s="41">
        <v>309</v>
      </c>
      <c r="C128" t="s">
        <v>224</v>
      </c>
      <c r="D128" s="41" t="s">
        <v>4</v>
      </c>
      <c r="E128" s="41">
        <v>2</v>
      </c>
      <c r="F128" s="47">
        <v>501.5</v>
      </c>
      <c r="G128" s="45">
        <v>1003</v>
      </c>
      <c r="H128" s="41" t="s">
        <v>281</v>
      </c>
      <c r="I128" s="41" t="s">
        <v>282</v>
      </c>
      <c r="J128" s="85">
        <v>44403</v>
      </c>
    </row>
    <row r="129" spans="1:10" ht="15.75" x14ac:dyDescent="0.25">
      <c r="A129" s="41" t="s">
        <v>198</v>
      </c>
      <c r="B129" s="41">
        <v>309</v>
      </c>
      <c r="C129" t="s">
        <v>224</v>
      </c>
      <c r="D129" s="41" t="s">
        <v>4</v>
      </c>
      <c r="E129" s="41">
        <v>2</v>
      </c>
      <c r="F129" s="47">
        <v>501.5</v>
      </c>
      <c r="G129" s="45">
        <v>1003</v>
      </c>
      <c r="H129" s="41" t="s">
        <v>403</v>
      </c>
      <c r="I129" s="41" t="s">
        <v>298</v>
      </c>
      <c r="J129" s="85">
        <v>44403</v>
      </c>
    </row>
    <row r="130" spans="1:10" ht="15.75" x14ac:dyDescent="0.25">
      <c r="A130" s="41" t="s">
        <v>198</v>
      </c>
      <c r="B130" s="41">
        <v>309</v>
      </c>
      <c r="C130" t="s">
        <v>224</v>
      </c>
      <c r="D130" s="41" t="s">
        <v>4</v>
      </c>
      <c r="E130" s="41">
        <v>1</v>
      </c>
      <c r="F130" s="47">
        <v>501.5</v>
      </c>
      <c r="G130" s="45">
        <v>501.5</v>
      </c>
      <c r="H130" s="41" t="s">
        <v>297</v>
      </c>
      <c r="I130" s="41" t="s">
        <v>298</v>
      </c>
      <c r="J130" s="85">
        <v>44403</v>
      </c>
    </row>
    <row r="131" spans="1:10" ht="15.75" x14ac:dyDescent="0.25">
      <c r="A131" s="41" t="s">
        <v>198</v>
      </c>
      <c r="B131" s="41">
        <v>309</v>
      </c>
      <c r="C131" t="s">
        <v>224</v>
      </c>
      <c r="D131" s="41" t="s">
        <v>4</v>
      </c>
      <c r="E131" s="41">
        <v>1</v>
      </c>
      <c r="F131" s="47">
        <v>501.5</v>
      </c>
      <c r="G131" s="45">
        <v>501.5</v>
      </c>
      <c r="H131" s="41" t="s">
        <v>411</v>
      </c>
      <c r="I131" s="41" t="s">
        <v>298</v>
      </c>
      <c r="J131" s="85">
        <v>44403</v>
      </c>
    </row>
    <row r="132" spans="1:10" ht="15.75" x14ac:dyDescent="0.25">
      <c r="A132" s="41" t="s">
        <v>198</v>
      </c>
      <c r="B132" s="48">
        <v>288</v>
      </c>
      <c r="C132" t="s">
        <v>121</v>
      </c>
      <c r="D132" s="41" t="s">
        <v>4</v>
      </c>
      <c r="E132" s="41">
        <v>2</v>
      </c>
      <c r="F132" s="47">
        <v>25.96</v>
      </c>
      <c r="G132" s="45">
        <v>51.92</v>
      </c>
      <c r="H132" s="41" t="s">
        <v>403</v>
      </c>
      <c r="I132" s="41" t="s">
        <v>298</v>
      </c>
      <c r="J132" s="85">
        <v>44403</v>
      </c>
    </row>
    <row r="133" spans="1:10" ht="15.75" x14ac:dyDescent="0.25">
      <c r="A133" s="41" t="s">
        <v>198</v>
      </c>
      <c r="B133" s="48">
        <v>288</v>
      </c>
      <c r="C133" t="s">
        <v>121</v>
      </c>
      <c r="D133" s="41" t="s">
        <v>4</v>
      </c>
      <c r="E133" s="41">
        <v>2</v>
      </c>
      <c r="F133" s="47">
        <v>25.96</v>
      </c>
      <c r="G133" s="45">
        <v>51.92</v>
      </c>
      <c r="H133" s="41" t="s">
        <v>321</v>
      </c>
      <c r="I133" s="41" t="s">
        <v>322</v>
      </c>
      <c r="J133" s="85">
        <v>44403</v>
      </c>
    </row>
    <row r="134" spans="1:10" ht="15.75" x14ac:dyDescent="0.25">
      <c r="A134" s="41" t="s">
        <v>198</v>
      </c>
      <c r="B134" s="41">
        <v>145</v>
      </c>
      <c r="C134" t="s">
        <v>31</v>
      </c>
      <c r="D134" s="41" t="s">
        <v>4</v>
      </c>
      <c r="E134" s="41">
        <v>1</v>
      </c>
      <c r="F134" s="47">
        <v>42.568399999999997</v>
      </c>
      <c r="G134" s="45">
        <v>42.568399999999997</v>
      </c>
      <c r="H134" s="41" t="s">
        <v>409</v>
      </c>
      <c r="I134" s="41" t="s">
        <v>300</v>
      </c>
      <c r="J134" s="85">
        <v>44403</v>
      </c>
    </row>
    <row r="135" spans="1:10" ht="15.75" x14ac:dyDescent="0.25">
      <c r="A135" s="41" t="s">
        <v>198</v>
      </c>
      <c r="B135" s="41">
        <v>116</v>
      </c>
      <c r="C135" t="s">
        <v>354</v>
      </c>
      <c r="D135" s="41" t="s">
        <v>4</v>
      </c>
      <c r="E135" s="41">
        <v>1</v>
      </c>
      <c r="F135" s="47">
        <v>3.75</v>
      </c>
      <c r="G135" s="45">
        <v>3.75</v>
      </c>
      <c r="H135" s="41" t="s">
        <v>293</v>
      </c>
      <c r="I135" s="41" t="s">
        <v>294</v>
      </c>
      <c r="J135" s="85">
        <v>44404</v>
      </c>
    </row>
    <row r="136" spans="1:10" ht="15.75" x14ac:dyDescent="0.25">
      <c r="A136" s="41" t="s">
        <v>198</v>
      </c>
      <c r="B136" s="41">
        <v>256</v>
      </c>
      <c r="C136" t="s">
        <v>183</v>
      </c>
      <c r="D136" s="41" t="s">
        <v>4</v>
      </c>
      <c r="E136" s="41">
        <v>2</v>
      </c>
      <c r="F136" s="47">
        <v>46.02</v>
      </c>
      <c r="G136" s="45">
        <v>92.04</v>
      </c>
      <c r="H136" s="41" t="s">
        <v>321</v>
      </c>
      <c r="I136" s="41" t="s">
        <v>322</v>
      </c>
      <c r="J136" s="85">
        <v>44404</v>
      </c>
    </row>
    <row r="137" spans="1:10" ht="15.75" x14ac:dyDescent="0.25">
      <c r="A137" s="41" t="s">
        <v>198</v>
      </c>
      <c r="B137" s="41">
        <v>204</v>
      </c>
      <c r="C137" t="s">
        <v>155</v>
      </c>
      <c r="D137" s="41" t="s">
        <v>4</v>
      </c>
      <c r="E137" s="41">
        <v>1</v>
      </c>
      <c r="F137" s="47">
        <v>136.88</v>
      </c>
      <c r="G137" s="45">
        <v>136.88</v>
      </c>
      <c r="H137" s="41" t="s">
        <v>309</v>
      </c>
      <c r="I137" s="41" t="s">
        <v>310</v>
      </c>
      <c r="J137" s="85">
        <v>44405</v>
      </c>
    </row>
    <row r="138" spans="1:10" ht="15.75" x14ac:dyDescent="0.25">
      <c r="A138" s="41" t="s">
        <v>198</v>
      </c>
      <c r="B138" s="41">
        <v>309</v>
      </c>
      <c r="C138" t="s">
        <v>224</v>
      </c>
      <c r="D138" s="41" t="s">
        <v>4</v>
      </c>
      <c r="E138" s="41">
        <v>1</v>
      </c>
      <c r="F138" s="47">
        <v>501.5</v>
      </c>
      <c r="G138" s="45">
        <v>501.5</v>
      </c>
      <c r="H138" s="41" t="s">
        <v>412</v>
      </c>
      <c r="I138" s="41" t="s">
        <v>298</v>
      </c>
      <c r="J138" s="85">
        <v>44405</v>
      </c>
    </row>
    <row r="139" spans="1:10" ht="15.75" x14ac:dyDescent="0.25">
      <c r="A139" s="41" t="s">
        <v>198</v>
      </c>
      <c r="B139" s="41">
        <v>309</v>
      </c>
      <c r="C139" t="s">
        <v>224</v>
      </c>
      <c r="D139" s="41" t="s">
        <v>4</v>
      </c>
      <c r="E139" s="41">
        <v>1</v>
      </c>
      <c r="F139" s="47">
        <v>501.5</v>
      </c>
      <c r="G139" s="45">
        <v>501.5</v>
      </c>
      <c r="H139" s="41" t="s">
        <v>405</v>
      </c>
      <c r="I139" s="41" t="s">
        <v>406</v>
      </c>
      <c r="J139" s="85">
        <v>44405</v>
      </c>
    </row>
    <row r="140" spans="1:10" ht="15.75" x14ac:dyDescent="0.25">
      <c r="A140" s="41" t="s">
        <v>198</v>
      </c>
      <c r="B140" s="41">
        <v>265</v>
      </c>
      <c r="C140" t="s">
        <v>195</v>
      </c>
      <c r="D140" s="41" t="s">
        <v>4</v>
      </c>
      <c r="E140" s="41">
        <v>1</v>
      </c>
      <c r="F140" s="47">
        <v>104.28</v>
      </c>
      <c r="G140" s="45">
        <v>104.28</v>
      </c>
      <c r="H140" s="41" t="s">
        <v>413</v>
      </c>
      <c r="I140" s="41" t="s">
        <v>283</v>
      </c>
      <c r="J140" s="85">
        <v>44407</v>
      </c>
    </row>
    <row r="141" spans="1:10" ht="15.75" x14ac:dyDescent="0.25">
      <c r="A141" s="41" t="s">
        <v>198</v>
      </c>
      <c r="B141" s="41">
        <v>301</v>
      </c>
      <c r="C141" t="s">
        <v>190</v>
      </c>
      <c r="D141" s="41" t="s">
        <v>4</v>
      </c>
      <c r="E141" s="41">
        <v>1</v>
      </c>
      <c r="F141" s="47">
        <v>104.28</v>
      </c>
      <c r="G141" s="45">
        <v>104.28</v>
      </c>
      <c r="H141" s="41" t="s">
        <v>413</v>
      </c>
      <c r="I141" s="41" t="s">
        <v>283</v>
      </c>
      <c r="J141" s="85">
        <v>44407</v>
      </c>
    </row>
    <row r="142" spans="1:10" ht="15.75" thickBot="1" x14ac:dyDescent="0.3">
      <c r="G142" s="87">
        <f>SUM(G99:G141)</f>
        <v>7717.3924000000006</v>
      </c>
    </row>
    <row r="143" spans="1:10" ht="15.75" thickTop="1" x14ac:dyDescent="0.25"/>
    <row r="144" spans="1:10" ht="15.75" x14ac:dyDescent="0.25">
      <c r="A144" s="41" t="s">
        <v>357</v>
      </c>
      <c r="B144" s="41">
        <v>307</v>
      </c>
      <c r="C144" t="s">
        <v>222</v>
      </c>
      <c r="D144" s="41" t="s">
        <v>4</v>
      </c>
      <c r="E144" s="41">
        <v>4</v>
      </c>
      <c r="F144" s="47">
        <v>200.6</v>
      </c>
      <c r="G144" s="49">
        <v>802.4</v>
      </c>
      <c r="H144" s="41" t="s">
        <v>414</v>
      </c>
      <c r="I144" s="41" t="s">
        <v>402</v>
      </c>
      <c r="J144" s="85">
        <v>44405</v>
      </c>
    </row>
    <row r="145" spans="1:10" ht="15.75" x14ac:dyDescent="0.25">
      <c r="A145" s="41" t="s">
        <v>357</v>
      </c>
      <c r="B145" s="41">
        <v>307</v>
      </c>
      <c r="C145" t="s">
        <v>222</v>
      </c>
      <c r="D145" s="41" t="s">
        <v>4</v>
      </c>
      <c r="E145" s="41">
        <v>4</v>
      </c>
      <c r="F145" s="47">
        <v>200.6</v>
      </c>
      <c r="G145" s="45">
        <v>802.4</v>
      </c>
      <c r="H145" s="41" t="s">
        <v>414</v>
      </c>
      <c r="I145" s="41" t="s">
        <v>402</v>
      </c>
      <c r="J145" s="85">
        <v>44405</v>
      </c>
    </row>
    <row r="146" spans="1:10" ht="16.5" thickBot="1" x14ac:dyDescent="0.3">
      <c r="A146" s="41"/>
      <c r="B146" s="41"/>
      <c r="D146" s="41"/>
      <c r="E146" s="41"/>
      <c r="F146" s="47"/>
      <c r="G146" s="86">
        <f>SUM(G144:G145)</f>
        <v>1604.8</v>
      </c>
      <c r="H146" s="41"/>
      <c r="I146" s="41"/>
      <c r="J146" s="85"/>
    </row>
    <row r="147" spans="1:10" ht="16.5" thickTop="1" x14ac:dyDescent="0.25">
      <c r="A147" s="41"/>
      <c r="B147" s="41"/>
      <c r="D147" s="41"/>
      <c r="E147" s="41"/>
      <c r="F147" s="47"/>
      <c r="G147" s="45"/>
      <c r="H147" s="41"/>
      <c r="I147" s="41"/>
      <c r="J147" s="85"/>
    </row>
    <row r="148" spans="1:10" ht="15.75" x14ac:dyDescent="0.25">
      <c r="A148" s="41" t="s">
        <v>280</v>
      </c>
      <c r="B148" s="41">
        <v>258</v>
      </c>
      <c r="C148" s="41" t="s">
        <v>104</v>
      </c>
      <c r="D148" s="41" t="s">
        <v>4</v>
      </c>
      <c r="E148" s="41">
        <v>2</v>
      </c>
      <c r="F148" s="47">
        <v>15.3</v>
      </c>
      <c r="G148" s="45">
        <v>30.6</v>
      </c>
      <c r="H148" s="41" t="s">
        <v>311</v>
      </c>
      <c r="I148" s="41" t="s">
        <v>312</v>
      </c>
      <c r="J148" s="85">
        <v>44378</v>
      </c>
    </row>
    <row r="149" spans="1:10" ht="15.75" x14ac:dyDescent="0.25">
      <c r="A149" s="41" t="s">
        <v>280</v>
      </c>
      <c r="B149" s="41">
        <v>258</v>
      </c>
      <c r="C149" t="s">
        <v>104</v>
      </c>
      <c r="D149" s="41" t="s">
        <v>4</v>
      </c>
      <c r="E149" s="41">
        <v>1</v>
      </c>
      <c r="F149" s="47">
        <v>15.3</v>
      </c>
      <c r="G149" s="45">
        <v>15.3</v>
      </c>
      <c r="H149" s="41" t="s">
        <v>415</v>
      </c>
      <c r="I149" s="41" t="s">
        <v>319</v>
      </c>
      <c r="J149" s="85">
        <v>44378</v>
      </c>
    </row>
    <row r="150" spans="1:10" ht="15.75" x14ac:dyDescent="0.25">
      <c r="A150" s="41" t="s">
        <v>280</v>
      </c>
      <c r="B150" s="41">
        <v>116</v>
      </c>
      <c r="C150" t="s">
        <v>354</v>
      </c>
      <c r="D150" s="41" t="s">
        <v>4</v>
      </c>
      <c r="E150" s="41">
        <v>12</v>
      </c>
      <c r="F150" s="47">
        <v>4.54</v>
      </c>
      <c r="G150" s="45">
        <v>54.480000000000004</v>
      </c>
      <c r="H150" s="41" t="s">
        <v>409</v>
      </c>
      <c r="I150" s="41" t="s">
        <v>300</v>
      </c>
      <c r="J150" s="85">
        <v>44378</v>
      </c>
    </row>
    <row r="151" spans="1:10" ht="15.75" x14ac:dyDescent="0.25">
      <c r="A151" s="41" t="s">
        <v>280</v>
      </c>
      <c r="B151" s="41">
        <v>157</v>
      </c>
      <c r="C151" t="s">
        <v>147</v>
      </c>
      <c r="D151" s="41" t="s">
        <v>4</v>
      </c>
      <c r="E151" s="41">
        <v>1</v>
      </c>
      <c r="F151" s="47">
        <v>8.9443999999999999</v>
      </c>
      <c r="G151" s="45">
        <v>8.9443999999999999</v>
      </c>
      <c r="H151" s="41" t="s">
        <v>416</v>
      </c>
      <c r="I151" s="41" t="s">
        <v>314</v>
      </c>
      <c r="J151" s="85">
        <v>44378</v>
      </c>
    </row>
    <row r="152" spans="1:10" ht="15.75" x14ac:dyDescent="0.25">
      <c r="A152" s="41" t="s">
        <v>280</v>
      </c>
      <c r="B152" s="41">
        <v>158</v>
      </c>
      <c r="C152" t="s">
        <v>148</v>
      </c>
      <c r="D152" s="41" t="s">
        <v>4</v>
      </c>
      <c r="E152" s="41">
        <v>1</v>
      </c>
      <c r="F152" s="47">
        <v>24.400040000000001</v>
      </c>
      <c r="G152" s="45">
        <v>24.400040000000001</v>
      </c>
      <c r="H152" s="41" t="s">
        <v>416</v>
      </c>
      <c r="I152" s="41" t="s">
        <v>314</v>
      </c>
      <c r="J152" s="85">
        <v>44378</v>
      </c>
    </row>
    <row r="153" spans="1:10" ht="15.75" x14ac:dyDescent="0.25">
      <c r="A153" s="41" t="s">
        <v>280</v>
      </c>
      <c r="B153" s="41">
        <v>248</v>
      </c>
      <c r="C153" t="s">
        <v>100</v>
      </c>
      <c r="D153" s="41" t="s">
        <v>74</v>
      </c>
      <c r="E153" s="41">
        <v>1</v>
      </c>
      <c r="F153" s="47">
        <v>64.62</v>
      </c>
      <c r="G153" s="45">
        <v>64.62</v>
      </c>
      <c r="H153" s="41" t="s">
        <v>417</v>
      </c>
      <c r="I153" s="41" t="s">
        <v>418</v>
      </c>
      <c r="J153" s="85">
        <v>44379</v>
      </c>
    </row>
    <row r="154" spans="1:10" ht="15.75" x14ac:dyDescent="0.25">
      <c r="A154" s="41" t="s">
        <v>280</v>
      </c>
      <c r="B154" s="41">
        <v>248</v>
      </c>
      <c r="C154" t="s">
        <v>100</v>
      </c>
      <c r="D154" s="41" t="s">
        <v>74</v>
      </c>
      <c r="E154" s="41">
        <v>1</v>
      </c>
      <c r="F154" s="47">
        <v>64.62</v>
      </c>
      <c r="G154" s="45">
        <v>64.62</v>
      </c>
      <c r="H154" s="41" t="s">
        <v>305</v>
      </c>
      <c r="I154" s="41" t="s">
        <v>298</v>
      </c>
      <c r="J154" s="85">
        <v>44385</v>
      </c>
    </row>
    <row r="155" spans="1:10" ht="15.75" x14ac:dyDescent="0.25">
      <c r="A155" s="41" t="s">
        <v>280</v>
      </c>
      <c r="B155" s="41">
        <v>108</v>
      </c>
      <c r="C155" t="s">
        <v>208</v>
      </c>
      <c r="D155" s="41" t="s">
        <v>4</v>
      </c>
      <c r="E155" s="41">
        <v>7</v>
      </c>
      <c r="F155" s="47">
        <v>79.89</v>
      </c>
      <c r="G155" s="45">
        <v>559.23</v>
      </c>
      <c r="H155" s="41" t="s">
        <v>284</v>
      </c>
      <c r="I155" s="41" t="s">
        <v>320</v>
      </c>
      <c r="J155" s="85">
        <v>44390</v>
      </c>
    </row>
    <row r="156" spans="1:10" ht="15.75" x14ac:dyDescent="0.25">
      <c r="A156" s="41" t="s">
        <v>280</v>
      </c>
      <c r="B156" s="41">
        <v>108</v>
      </c>
      <c r="C156" t="s">
        <v>208</v>
      </c>
      <c r="D156" s="41" t="s">
        <v>4</v>
      </c>
      <c r="E156" s="41">
        <v>8</v>
      </c>
      <c r="F156" s="47">
        <v>79.89</v>
      </c>
      <c r="G156" s="45">
        <v>639.12</v>
      </c>
      <c r="H156" s="41" t="s">
        <v>284</v>
      </c>
      <c r="I156" s="41" t="s">
        <v>285</v>
      </c>
      <c r="J156" s="85">
        <v>44398</v>
      </c>
    </row>
    <row r="157" spans="1:10" ht="15.75" x14ac:dyDescent="0.25">
      <c r="A157" s="41" t="s">
        <v>280</v>
      </c>
      <c r="B157" s="41">
        <v>108</v>
      </c>
      <c r="C157" t="s">
        <v>208</v>
      </c>
      <c r="D157" s="41" t="s">
        <v>4</v>
      </c>
      <c r="E157" s="41">
        <v>7</v>
      </c>
      <c r="F157" s="47">
        <v>79.89</v>
      </c>
      <c r="G157" s="45">
        <v>559.23</v>
      </c>
      <c r="H157" s="41" t="s">
        <v>284</v>
      </c>
      <c r="I157" s="41" t="s">
        <v>285</v>
      </c>
      <c r="J157" s="85">
        <v>44405</v>
      </c>
    </row>
    <row r="158" spans="1:10" ht="15.75" x14ac:dyDescent="0.25">
      <c r="A158" s="41" t="s">
        <v>280</v>
      </c>
      <c r="B158" s="41">
        <v>248</v>
      </c>
      <c r="C158" t="s">
        <v>100</v>
      </c>
      <c r="D158" s="41" t="s">
        <v>74</v>
      </c>
      <c r="E158" s="41">
        <v>3</v>
      </c>
      <c r="F158" s="47">
        <v>64.62</v>
      </c>
      <c r="G158" s="45">
        <v>193.86</v>
      </c>
      <c r="H158" s="41" t="s">
        <v>308</v>
      </c>
      <c r="I158" s="41" t="s">
        <v>289</v>
      </c>
      <c r="J158" s="85">
        <v>44407</v>
      </c>
    </row>
    <row r="159" spans="1:10" ht="15.75" thickBot="1" x14ac:dyDescent="0.3">
      <c r="G159" s="87">
        <f>SUM(G148:G158)</f>
        <v>2214.4044400000002</v>
      </c>
    </row>
    <row r="160" spans="1:10" ht="15.75" thickTop="1" x14ac:dyDescent="0.25"/>
    <row r="161" spans="1:10" ht="15.75" x14ac:dyDescent="0.25">
      <c r="A161" s="41" t="s">
        <v>200</v>
      </c>
      <c r="B161" s="58">
        <v>311</v>
      </c>
      <c r="C161" t="s">
        <v>226</v>
      </c>
      <c r="D161" s="41" t="s">
        <v>4</v>
      </c>
      <c r="E161" s="41">
        <v>1</v>
      </c>
      <c r="F161" s="47">
        <v>38.94</v>
      </c>
      <c r="G161" s="45">
        <v>38.94</v>
      </c>
      <c r="H161" s="41" t="s">
        <v>288</v>
      </c>
      <c r="I161" s="41" t="s">
        <v>289</v>
      </c>
      <c r="J161" s="85">
        <v>44393</v>
      </c>
    </row>
    <row r="162" spans="1:10" ht="15.75" x14ac:dyDescent="0.25">
      <c r="A162" s="41" t="s">
        <v>200</v>
      </c>
      <c r="B162" s="41">
        <v>311</v>
      </c>
      <c r="C162" t="s">
        <v>226</v>
      </c>
      <c r="D162" s="41" t="s">
        <v>4</v>
      </c>
      <c r="E162" s="41">
        <v>1</v>
      </c>
      <c r="F162" s="47">
        <v>38.94</v>
      </c>
      <c r="G162" s="45">
        <v>38.94</v>
      </c>
      <c r="H162" s="41" t="s">
        <v>288</v>
      </c>
      <c r="I162" s="41" t="s">
        <v>289</v>
      </c>
      <c r="J162" s="85">
        <v>44397</v>
      </c>
    </row>
    <row r="163" spans="1:10" ht="15.75" x14ac:dyDescent="0.25">
      <c r="A163" s="41" t="s">
        <v>200</v>
      </c>
      <c r="B163" s="41">
        <v>311</v>
      </c>
      <c r="C163" t="s">
        <v>226</v>
      </c>
      <c r="D163" s="41" t="s">
        <v>4</v>
      </c>
      <c r="E163" s="41">
        <v>1</v>
      </c>
      <c r="F163" s="47">
        <v>38.94</v>
      </c>
      <c r="G163" s="45">
        <v>38.94</v>
      </c>
      <c r="H163" s="41" t="s">
        <v>301</v>
      </c>
      <c r="I163" s="41" t="s">
        <v>302</v>
      </c>
      <c r="J163" s="85">
        <v>44406</v>
      </c>
    </row>
    <row r="164" spans="1:10" x14ac:dyDescent="0.25">
      <c r="G164" s="88">
        <f>SUM(G161:G163)</f>
        <v>116.82</v>
      </c>
    </row>
    <row r="165" spans="1:10" ht="15.75" thickBot="1" x14ac:dyDescent="0.3">
      <c r="G165" s="87">
        <f>G10+G15+G20+G47+G58+G73+G78+G80+G97+G142+G146+G159+G164</f>
        <v>51561.916840000013</v>
      </c>
    </row>
    <row r="166" spans="1:10" ht="15.75" thickTop="1" x14ac:dyDescent="0.25"/>
  </sheetData>
  <mergeCells count="4">
    <mergeCell ref="A1:I1"/>
    <mergeCell ref="A2:I2"/>
    <mergeCell ref="A3:I3"/>
    <mergeCell ref="A4:I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45"/>
  <sheetViews>
    <sheetView topLeftCell="A34" workbookViewId="0">
      <selection sqref="A1:XFD1048576"/>
    </sheetView>
  </sheetViews>
  <sheetFormatPr baseColWidth="10" defaultColWidth="14.85546875" defaultRowHeight="15" x14ac:dyDescent="0.25"/>
  <cols>
    <col min="1" max="1" width="13.85546875" style="6" customWidth="1"/>
    <col min="2" max="2" width="11.85546875" style="6" customWidth="1"/>
    <col min="3" max="3" width="18.5703125" bestFit="1" customWidth="1"/>
    <col min="4" max="4" width="56.5703125" style="6" bestFit="1" customWidth="1"/>
    <col min="5" max="5" width="11.85546875" style="6" bestFit="1" customWidth="1"/>
    <col min="6" max="6" width="14.5703125" style="6" bestFit="1" customWidth="1"/>
    <col min="7" max="7" width="16" style="6" bestFit="1" customWidth="1"/>
    <col min="8" max="8" width="44.140625" style="29" bestFit="1" customWidth="1"/>
    <col min="9" max="9" width="21.140625" style="24" bestFit="1" customWidth="1"/>
    <col min="10" max="10" width="21" style="31" bestFit="1" customWidth="1"/>
  </cols>
  <sheetData>
    <row r="1" spans="1:10" ht="21" x14ac:dyDescent="0.35">
      <c r="A1" s="2"/>
      <c r="B1" s="2"/>
      <c r="C1" s="1"/>
      <c r="D1" s="2"/>
      <c r="E1" s="2"/>
      <c r="F1" s="2"/>
      <c r="G1" s="2"/>
      <c r="H1" s="25"/>
      <c r="I1" s="20"/>
    </row>
    <row r="2" spans="1:10" s="3" customFormat="1" ht="14.25" x14ac:dyDescent="0.2">
      <c r="J2" s="32"/>
    </row>
    <row r="3" spans="1:10" s="3" customFormat="1" ht="14.25" x14ac:dyDescent="0.2">
      <c r="J3" s="32"/>
    </row>
    <row r="4" spans="1:10" s="3" customFormat="1" ht="14.25" x14ac:dyDescent="0.2">
      <c r="J4" s="32"/>
    </row>
    <row r="5" spans="1:10" s="3" customFormat="1" ht="14.25" x14ac:dyDescent="0.2">
      <c r="J5" s="32"/>
    </row>
    <row r="6" spans="1:10" s="3" customFormat="1" ht="14.25" x14ac:dyDescent="0.2">
      <c r="J6" s="32"/>
    </row>
    <row r="7" spans="1:10" s="7" customFormat="1" ht="63" x14ac:dyDescent="0.25">
      <c r="A7" s="8" t="s">
        <v>196</v>
      </c>
      <c r="B7" s="8" t="s">
        <v>141</v>
      </c>
      <c r="C7" s="8" t="s">
        <v>150</v>
      </c>
      <c r="D7" s="8" t="s">
        <v>0</v>
      </c>
      <c r="E7" s="8" t="s">
        <v>1</v>
      </c>
      <c r="F7" s="8" t="s">
        <v>2</v>
      </c>
      <c r="G7" s="8" t="s">
        <v>143</v>
      </c>
      <c r="H7" s="8" t="s">
        <v>144</v>
      </c>
      <c r="I7" s="33" t="s">
        <v>205</v>
      </c>
      <c r="J7" s="33" t="s">
        <v>142</v>
      </c>
    </row>
    <row r="8" spans="1:10" x14ac:dyDescent="0.25">
      <c r="A8" s="9" t="s">
        <v>197</v>
      </c>
      <c r="B8" s="9">
        <v>100</v>
      </c>
      <c r="C8" s="9" t="s">
        <v>151</v>
      </c>
      <c r="D8" s="14" t="s">
        <v>164</v>
      </c>
      <c r="E8" s="13" t="s">
        <v>4</v>
      </c>
      <c r="F8" s="9">
        <v>11</v>
      </c>
      <c r="G8" s="10">
        <v>43588</v>
      </c>
      <c r="H8" s="10">
        <v>43588</v>
      </c>
      <c r="I8" s="30">
        <v>110</v>
      </c>
      <c r="J8" s="34">
        <v>1210</v>
      </c>
    </row>
    <row r="9" spans="1:10" x14ac:dyDescent="0.25">
      <c r="A9" s="9" t="s">
        <v>198</v>
      </c>
      <c r="B9" s="9">
        <v>101</v>
      </c>
      <c r="C9" s="9" t="s">
        <v>151</v>
      </c>
      <c r="D9" s="14" t="s">
        <v>3</v>
      </c>
      <c r="E9" s="13" t="s">
        <v>4</v>
      </c>
      <c r="F9" s="9">
        <v>1</v>
      </c>
      <c r="G9" s="10">
        <v>42370</v>
      </c>
      <c r="H9" s="10">
        <v>42370</v>
      </c>
      <c r="I9" s="34">
        <v>200</v>
      </c>
      <c r="J9" s="34">
        <v>200</v>
      </c>
    </row>
    <row r="10" spans="1:10" ht="15.75" x14ac:dyDescent="0.25">
      <c r="A10" s="39" t="s">
        <v>201</v>
      </c>
      <c r="B10" s="9">
        <v>102</v>
      </c>
      <c r="C10" s="9" t="s">
        <v>151</v>
      </c>
      <c r="D10" s="14" t="s">
        <v>6</v>
      </c>
      <c r="E10" s="13" t="s">
        <v>7</v>
      </c>
      <c r="F10" s="9">
        <v>44</v>
      </c>
      <c r="G10" s="10">
        <v>44365</v>
      </c>
      <c r="H10" s="10">
        <v>44365</v>
      </c>
      <c r="I10" s="34">
        <v>466.1</v>
      </c>
      <c r="J10" s="34">
        <v>20508.400000000001</v>
      </c>
    </row>
    <row r="11" spans="1:10" x14ac:dyDescent="0.25">
      <c r="A11" s="9" t="s">
        <v>198</v>
      </c>
      <c r="B11" s="9">
        <v>103</v>
      </c>
      <c r="C11" s="9" t="s">
        <v>151</v>
      </c>
      <c r="D11" s="14" t="s">
        <v>5</v>
      </c>
      <c r="E11" s="13" t="s">
        <v>4</v>
      </c>
      <c r="F11" s="9">
        <v>11</v>
      </c>
      <c r="G11" s="10">
        <v>43255</v>
      </c>
      <c r="H11" s="10">
        <v>43255</v>
      </c>
      <c r="I11" s="34">
        <v>21</v>
      </c>
      <c r="J11" s="34">
        <v>231</v>
      </c>
    </row>
    <row r="12" spans="1:10" x14ac:dyDescent="0.25">
      <c r="A12" s="9" t="s">
        <v>199</v>
      </c>
      <c r="B12" s="9">
        <v>104</v>
      </c>
      <c r="C12" s="9" t="s">
        <v>151</v>
      </c>
      <c r="D12" s="14" t="s">
        <v>9</v>
      </c>
      <c r="E12" s="13" t="s">
        <v>4</v>
      </c>
      <c r="F12" s="9">
        <v>0</v>
      </c>
      <c r="G12" s="10">
        <v>42908</v>
      </c>
      <c r="H12" s="10">
        <v>42908</v>
      </c>
      <c r="I12" s="34">
        <v>55.01</v>
      </c>
      <c r="J12" s="34">
        <v>0</v>
      </c>
    </row>
    <row r="13" spans="1:10" x14ac:dyDescent="0.25">
      <c r="A13" s="9" t="s">
        <v>199</v>
      </c>
      <c r="B13" s="9">
        <v>105</v>
      </c>
      <c r="C13" s="9" t="s">
        <v>151</v>
      </c>
      <c r="D13" s="14" t="s">
        <v>10</v>
      </c>
      <c r="E13" s="13" t="s">
        <v>4</v>
      </c>
      <c r="F13" s="9">
        <v>26</v>
      </c>
      <c r="G13" s="10">
        <v>44384</v>
      </c>
      <c r="H13" s="10">
        <v>44384</v>
      </c>
      <c r="I13" s="34">
        <v>88.5</v>
      </c>
      <c r="J13" s="34">
        <v>2301</v>
      </c>
    </row>
    <row r="14" spans="1:10" x14ac:dyDescent="0.25">
      <c r="A14" s="9" t="s">
        <v>199</v>
      </c>
      <c r="B14" s="9">
        <v>106</v>
      </c>
      <c r="C14" s="9" t="s">
        <v>151</v>
      </c>
      <c r="D14" s="14" t="s">
        <v>8</v>
      </c>
      <c r="E14" s="13" t="s">
        <v>4</v>
      </c>
      <c r="F14" s="9">
        <v>48</v>
      </c>
      <c r="G14" s="10">
        <v>44056</v>
      </c>
      <c r="H14" s="10">
        <v>44056</v>
      </c>
      <c r="I14" s="34">
        <v>344.16</v>
      </c>
      <c r="J14" s="34">
        <v>16519.68</v>
      </c>
    </row>
    <row r="15" spans="1:10" x14ac:dyDescent="0.25">
      <c r="A15" s="9" t="s">
        <v>200</v>
      </c>
      <c r="B15" s="9">
        <v>308</v>
      </c>
      <c r="C15" s="9" t="s">
        <v>151</v>
      </c>
      <c r="D15" s="14" t="s">
        <v>223</v>
      </c>
      <c r="E15" s="13" t="s">
        <v>4</v>
      </c>
      <c r="F15" s="9">
        <v>50</v>
      </c>
      <c r="G15" s="10">
        <v>44385</v>
      </c>
      <c r="H15" s="10">
        <v>44385</v>
      </c>
      <c r="I15" s="34">
        <v>403.56</v>
      </c>
      <c r="J15" s="34">
        <v>20178</v>
      </c>
    </row>
    <row r="16" spans="1:10" x14ac:dyDescent="0.25">
      <c r="A16" s="9" t="s">
        <v>201</v>
      </c>
      <c r="B16" s="9">
        <v>311</v>
      </c>
      <c r="C16" s="9" t="s">
        <v>151</v>
      </c>
      <c r="D16" s="14" t="s">
        <v>226</v>
      </c>
      <c r="E16" s="13" t="s">
        <v>4</v>
      </c>
      <c r="F16" s="9">
        <v>7</v>
      </c>
      <c r="G16" s="10">
        <v>44392</v>
      </c>
      <c r="H16" s="10">
        <v>44392</v>
      </c>
      <c r="I16" s="34">
        <v>38.94</v>
      </c>
      <c r="J16" s="34">
        <v>272.58</v>
      </c>
    </row>
    <row r="17" spans="1:10" x14ac:dyDescent="0.25">
      <c r="A17" s="9" t="s">
        <v>202</v>
      </c>
      <c r="B17" s="9">
        <v>107</v>
      </c>
      <c r="C17" s="9" t="s">
        <v>151</v>
      </c>
      <c r="D17" s="14" t="s">
        <v>166</v>
      </c>
      <c r="E17" s="13" t="s">
        <v>4</v>
      </c>
      <c r="F17" s="9">
        <v>24</v>
      </c>
      <c r="G17" s="10">
        <v>44392</v>
      </c>
      <c r="H17" s="10">
        <v>44392</v>
      </c>
      <c r="I17" s="34">
        <v>61.36</v>
      </c>
      <c r="J17" s="34">
        <v>1472.6399999999999</v>
      </c>
    </row>
    <row r="18" spans="1:10" x14ac:dyDescent="0.25">
      <c r="A18" s="9" t="s">
        <v>198</v>
      </c>
      <c r="B18" s="9">
        <v>109</v>
      </c>
      <c r="C18" s="9" t="s">
        <v>151</v>
      </c>
      <c r="D18" s="14" t="s">
        <v>11</v>
      </c>
      <c r="E18" s="13" t="s">
        <v>12</v>
      </c>
      <c r="F18" s="9">
        <v>0</v>
      </c>
      <c r="G18" s="10">
        <v>43782</v>
      </c>
      <c r="H18" s="10">
        <v>43782</v>
      </c>
      <c r="I18" s="34">
        <v>114.74</v>
      </c>
      <c r="J18" s="34">
        <v>0</v>
      </c>
    </row>
    <row r="19" spans="1:10" x14ac:dyDescent="0.25">
      <c r="A19" s="9" t="s">
        <v>198</v>
      </c>
      <c r="B19" s="9">
        <v>313</v>
      </c>
      <c r="C19" s="9" t="s">
        <v>151</v>
      </c>
      <c r="D19" s="14" t="s">
        <v>228</v>
      </c>
      <c r="E19" s="13" t="s">
        <v>4</v>
      </c>
      <c r="F19" s="9">
        <v>10</v>
      </c>
      <c r="G19" s="10">
        <v>44406</v>
      </c>
      <c r="H19" s="10">
        <v>44406</v>
      </c>
      <c r="I19" s="34">
        <v>430.00380000000001</v>
      </c>
      <c r="J19" s="34">
        <v>4300.0380000000005</v>
      </c>
    </row>
    <row r="20" spans="1:10" x14ac:dyDescent="0.25">
      <c r="A20" s="9" t="s">
        <v>198</v>
      </c>
      <c r="B20" s="9">
        <v>309</v>
      </c>
      <c r="C20" s="9" t="s">
        <v>151</v>
      </c>
      <c r="D20" s="14" t="s">
        <v>224</v>
      </c>
      <c r="E20" s="13" t="s">
        <v>4</v>
      </c>
      <c r="F20" s="9">
        <v>0</v>
      </c>
      <c r="G20" s="10">
        <v>44392</v>
      </c>
      <c r="H20" s="10">
        <v>44392</v>
      </c>
      <c r="I20" s="34">
        <v>501.5</v>
      </c>
      <c r="J20" s="34">
        <v>0</v>
      </c>
    </row>
    <row r="21" spans="1:10" ht="15.75" x14ac:dyDescent="0.25">
      <c r="A21" s="39" t="s">
        <v>198</v>
      </c>
      <c r="B21" s="9">
        <v>110</v>
      </c>
      <c r="C21" s="9" t="s">
        <v>151</v>
      </c>
      <c r="D21" s="14" t="s">
        <v>229</v>
      </c>
      <c r="E21" s="13" t="s">
        <v>13</v>
      </c>
      <c r="F21" s="9">
        <v>4</v>
      </c>
      <c r="G21" s="10">
        <v>43895</v>
      </c>
      <c r="H21" s="10">
        <v>43895</v>
      </c>
      <c r="I21" s="34">
        <v>17.7</v>
      </c>
      <c r="J21" s="34">
        <v>70.8</v>
      </c>
    </row>
    <row r="22" spans="1:10" x14ac:dyDescent="0.25">
      <c r="A22" s="9" t="s">
        <v>198</v>
      </c>
      <c r="B22" s="9">
        <v>321</v>
      </c>
      <c r="C22" s="9" t="s">
        <v>151</v>
      </c>
      <c r="D22" s="14" t="s">
        <v>230</v>
      </c>
      <c r="E22" s="13" t="s">
        <v>13</v>
      </c>
      <c r="F22" s="9">
        <v>10</v>
      </c>
      <c r="G22" s="10">
        <v>44392</v>
      </c>
      <c r="H22" s="10">
        <v>44392</v>
      </c>
      <c r="I22" s="34">
        <v>18.762</v>
      </c>
      <c r="J22" s="34">
        <v>187.62</v>
      </c>
    </row>
    <row r="23" spans="1:10" x14ac:dyDescent="0.25">
      <c r="A23" s="9" t="s">
        <v>198</v>
      </c>
      <c r="B23" s="9">
        <v>111</v>
      </c>
      <c r="C23" s="9" t="s">
        <v>151</v>
      </c>
      <c r="D23" s="14" t="s">
        <v>209</v>
      </c>
      <c r="E23" s="13" t="s">
        <v>4</v>
      </c>
      <c r="F23" s="9">
        <v>21</v>
      </c>
      <c r="G23" s="10">
        <v>43592</v>
      </c>
      <c r="H23" s="10">
        <v>43592</v>
      </c>
      <c r="I23" s="34">
        <v>112</v>
      </c>
      <c r="J23" s="34">
        <v>2352</v>
      </c>
    </row>
    <row r="24" spans="1:10" x14ac:dyDescent="0.25">
      <c r="A24" s="9" t="s">
        <v>198</v>
      </c>
      <c r="B24" s="9">
        <v>112</v>
      </c>
      <c r="C24" s="9" t="s">
        <v>151</v>
      </c>
      <c r="D24" s="14" t="s">
        <v>14</v>
      </c>
      <c r="E24" s="13" t="s">
        <v>4</v>
      </c>
      <c r="F24" s="9">
        <v>0</v>
      </c>
      <c r="G24" s="10">
        <v>42902</v>
      </c>
      <c r="H24" s="10">
        <v>42902</v>
      </c>
      <c r="I24" s="34">
        <v>38</v>
      </c>
      <c r="J24" s="34">
        <v>0</v>
      </c>
    </row>
    <row r="25" spans="1:10" ht="15.75" x14ac:dyDescent="0.25">
      <c r="A25" s="39" t="s">
        <v>198</v>
      </c>
      <c r="B25" s="9">
        <v>113</v>
      </c>
      <c r="C25" s="9" t="s">
        <v>151</v>
      </c>
      <c r="D25" s="14" t="s">
        <v>15</v>
      </c>
      <c r="E25" s="13" t="s">
        <v>4</v>
      </c>
      <c r="F25" s="9">
        <v>12</v>
      </c>
      <c r="G25" s="10">
        <v>43580</v>
      </c>
      <c r="H25" s="10">
        <v>43580</v>
      </c>
      <c r="I25" s="34">
        <v>45</v>
      </c>
      <c r="J25" s="34">
        <v>540</v>
      </c>
    </row>
    <row r="26" spans="1:10" x14ac:dyDescent="0.25">
      <c r="A26" s="9" t="s">
        <v>198</v>
      </c>
      <c r="B26" s="9">
        <v>114</v>
      </c>
      <c r="C26" s="9" t="s">
        <v>151</v>
      </c>
      <c r="D26" s="14" t="s">
        <v>101</v>
      </c>
      <c r="E26" s="13" t="s">
        <v>7</v>
      </c>
      <c r="F26" s="9">
        <v>0</v>
      </c>
      <c r="G26" s="10">
        <v>43601</v>
      </c>
      <c r="H26" s="10">
        <v>43601</v>
      </c>
      <c r="I26" s="34">
        <v>125</v>
      </c>
      <c r="J26" s="34">
        <v>0</v>
      </c>
    </row>
    <row r="27" spans="1:10" ht="15.75" x14ac:dyDescent="0.25">
      <c r="A27" s="39" t="s">
        <v>198</v>
      </c>
      <c r="B27" s="9">
        <v>116</v>
      </c>
      <c r="C27" s="9" t="s">
        <v>151</v>
      </c>
      <c r="D27" s="14" t="s">
        <v>231</v>
      </c>
      <c r="E27" s="13" t="s">
        <v>4</v>
      </c>
      <c r="F27" s="9">
        <v>257</v>
      </c>
      <c r="G27" s="10">
        <v>43900</v>
      </c>
      <c r="H27" s="10">
        <v>43900</v>
      </c>
      <c r="I27" s="34">
        <v>4.5430000000000001</v>
      </c>
      <c r="J27" s="34">
        <v>1167.5509999999999</v>
      </c>
    </row>
    <row r="28" spans="1:10" ht="15.75" x14ac:dyDescent="0.25">
      <c r="A28" s="39" t="s">
        <v>198</v>
      </c>
      <c r="B28" s="9">
        <v>319</v>
      </c>
      <c r="C28" s="9" t="s">
        <v>151</v>
      </c>
      <c r="D28" s="14" t="s">
        <v>232</v>
      </c>
      <c r="E28" s="13" t="s">
        <v>4</v>
      </c>
      <c r="F28" s="9">
        <v>240</v>
      </c>
      <c r="G28" s="10">
        <v>44392</v>
      </c>
      <c r="H28" s="10">
        <v>44392</v>
      </c>
      <c r="I28" s="34">
        <v>3.75</v>
      </c>
      <c r="J28" s="34">
        <v>900</v>
      </c>
    </row>
    <row r="29" spans="1:10" x14ac:dyDescent="0.25">
      <c r="A29" s="9" t="s">
        <v>198</v>
      </c>
      <c r="B29" s="9">
        <v>117</v>
      </c>
      <c r="C29" s="9" t="s">
        <v>151</v>
      </c>
      <c r="D29" s="14" t="s">
        <v>233</v>
      </c>
      <c r="E29" s="13" t="s">
        <v>4</v>
      </c>
      <c r="F29" s="9">
        <v>364</v>
      </c>
      <c r="G29" s="10">
        <v>43900</v>
      </c>
      <c r="H29" s="10">
        <v>43900</v>
      </c>
      <c r="I29" s="34">
        <v>4.5430000000000001</v>
      </c>
      <c r="J29" s="34">
        <v>1653.652</v>
      </c>
    </row>
    <row r="30" spans="1:10" x14ac:dyDescent="0.25">
      <c r="A30" s="9" t="s">
        <v>198</v>
      </c>
      <c r="B30" s="9">
        <v>315</v>
      </c>
      <c r="C30" s="9" t="s">
        <v>151</v>
      </c>
      <c r="D30" s="14" t="s">
        <v>234</v>
      </c>
      <c r="E30" s="13" t="s">
        <v>4</v>
      </c>
      <c r="F30" s="9">
        <v>120</v>
      </c>
      <c r="G30" s="10">
        <v>44385</v>
      </c>
      <c r="H30" s="10">
        <v>44385</v>
      </c>
      <c r="I30" s="34">
        <v>3.75</v>
      </c>
      <c r="J30" s="34"/>
    </row>
    <row r="31" spans="1:10" ht="15.75" x14ac:dyDescent="0.25">
      <c r="A31" s="39" t="s">
        <v>198</v>
      </c>
      <c r="B31" s="9">
        <v>118</v>
      </c>
      <c r="C31" s="9" t="s">
        <v>151</v>
      </c>
      <c r="D31" s="14" t="s">
        <v>16</v>
      </c>
      <c r="E31" s="13" t="s">
        <v>4</v>
      </c>
      <c r="F31" s="9">
        <v>0</v>
      </c>
      <c r="G31" s="10">
        <v>41818</v>
      </c>
      <c r="H31" s="10">
        <v>41818</v>
      </c>
      <c r="I31" s="34">
        <v>81.2</v>
      </c>
      <c r="J31" s="34">
        <v>0</v>
      </c>
    </row>
    <row r="32" spans="1:10" x14ac:dyDescent="0.25">
      <c r="A32" s="9" t="s">
        <v>198</v>
      </c>
      <c r="B32" s="9">
        <v>119</v>
      </c>
      <c r="C32" s="9" t="s">
        <v>151</v>
      </c>
      <c r="D32" s="14" t="s">
        <v>17</v>
      </c>
      <c r="E32" s="13" t="s">
        <v>4</v>
      </c>
      <c r="F32" s="9">
        <v>0</v>
      </c>
      <c r="G32" s="10">
        <v>41818</v>
      </c>
      <c r="H32" s="10">
        <v>41818</v>
      </c>
      <c r="I32" s="34">
        <v>75.400000000000006</v>
      </c>
      <c r="J32" s="34">
        <v>0</v>
      </c>
    </row>
    <row r="33" spans="1:10" ht="15.75" x14ac:dyDescent="0.25">
      <c r="A33" s="39" t="s">
        <v>198</v>
      </c>
      <c r="B33" s="9">
        <v>303</v>
      </c>
      <c r="C33" s="9" t="s">
        <v>151</v>
      </c>
      <c r="D33" s="14" t="s">
        <v>192</v>
      </c>
      <c r="E33" s="13" t="s">
        <v>4</v>
      </c>
      <c r="F33" s="9">
        <v>4</v>
      </c>
      <c r="G33" s="10">
        <v>43592</v>
      </c>
      <c r="H33" s="10">
        <v>43592</v>
      </c>
      <c r="I33" s="34">
        <v>25</v>
      </c>
      <c r="J33" s="34">
        <v>100</v>
      </c>
    </row>
    <row r="34" spans="1:10" ht="15.75" x14ac:dyDescent="0.25">
      <c r="A34" s="39" t="s">
        <v>198</v>
      </c>
      <c r="B34" s="9">
        <v>120</v>
      </c>
      <c r="C34" s="9" t="s">
        <v>151</v>
      </c>
      <c r="D34" s="14" t="s">
        <v>333</v>
      </c>
      <c r="E34" s="13" t="s">
        <v>92</v>
      </c>
      <c r="F34" s="9">
        <v>0</v>
      </c>
      <c r="G34" s="10">
        <v>43172</v>
      </c>
      <c r="H34" s="10">
        <v>43172</v>
      </c>
      <c r="I34" s="34">
        <v>110</v>
      </c>
      <c r="J34" s="34">
        <v>0</v>
      </c>
    </row>
    <row r="35" spans="1:10" ht="15.75" x14ac:dyDescent="0.25">
      <c r="A35" s="39" t="s">
        <v>198</v>
      </c>
      <c r="B35" s="9">
        <v>121</v>
      </c>
      <c r="C35" s="9" t="s">
        <v>151</v>
      </c>
      <c r="D35" s="14" t="s">
        <v>18</v>
      </c>
      <c r="E35" s="13" t="s">
        <v>4</v>
      </c>
      <c r="F35" s="9">
        <v>133</v>
      </c>
      <c r="G35" s="10">
        <v>42827</v>
      </c>
      <c r="H35" s="10">
        <v>42827</v>
      </c>
      <c r="I35" s="34">
        <v>7.4</v>
      </c>
      <c r="J35" s="34">
        <v>984.2</v>
      </c>
    </row>
    <row r="36" spans="1:10" x14ac:dyDescent="0.25">
      <c r="A36" s="9" t="s">
        <v>198</v>
      </c>
      <c r="B36" s="9">
        <v>122</v>
      </c>
      <c r="C36" s="9" t="s">
        <v>151</v>
      </c>
      <c r="D36" s="14" t="s">
        <v>235</v>
      </c>
      <c r="E36" s="13" t="s">
        <v>4</v>
      </c>
      <c r="F36" s="9">
        <v>341</v>
      </c>
      <c r="G36" s="10">
        <v>43971</v>
      </c>
      <c r="H36" s="10">
        <v>43971</v>
      </c>
      <c r="I36" s="34">
        <v>15.36</v>
      </c>
      <c r="J36" s="34">
        <v>5237.76</v>
      </c>
    </row>
    <row r="37" spans="1:10" x14ac:dyDescent="0.25">
      <c r="A37" s="9" t="s">
        <v>198</v>
      </c>
      <c r="B37" s="9">
        <v>318</v>
      </c>
      <c r="C37" s="9" t="s">
        <v>151</v>
      </c>
      <c r="D37" s="14" t="s">
        <v>236</v>
      </c>
      <c r="E37" s="13" t="s">
        <v>4</v>
      </c>
      <c r="F37" s="9">
        <v>384</v>
      </c>
      <c r="G37" s="10">
        <v>44389</v>
      </c>
      <c r="H37" s="10">
        <v>44389</v>
      </c>
      <c r="I37" s="34">
        <v>15.54</v>
      </c>
      <c r="J37" s="34">
        <v>5967.36</v>
      </c>
    </row>
    <row r="38" spans="1:10" x14ac:dyDescent="0.25">
      <c r="A38" s="9" t="s">
        <v>198</v>
      </c>
      <c r="B38" s="9">
        <v>123</v>
      </c>
      <c r="C38" s="9" t="s">
        <v>151</v>
      </c>
      <c r="D38" s="14" t="s">
        <v>19</v>
      </c>
      <c r="E38" s="13" t="s">
        <v>4</v>
      </c>
      <c r="F38" s="9">
        <v>181</v>
      </c>
      <c r="G38" s="10">
        <v>43595</v>
      </c>
      <c r="H38" s="10">
        <v>43595</v>
      </c>
      <c r="I38" s="34">
        <v>10</v>
      </c>
      <c r="J38" s="34">
        <v>1810</v>
      </c>
    </row>
    <row r="39" spans="1:10" x14ac:dyDescent="0.25">
      <c r="A39" s="9" t="s">
        <v>198</v>
      </c>
      <c r="B39" s="9">
        <v>125</v>
      </c>
      <c r="C39" s="9" t="s">
        <v>151</v>
      </c>
      <c r="D39" s="14" t="s">
        <v>211</v>
      </c>
      <c r="E39" s="13" t="s">
        <v>12</v>
      </c>
      <c r="F39" s="9">
        <v>349</v>
      </c>
      <c r="G39" s="10">
        <v>44364</v>
      </c>
      <c r="H39" s="10">
        <v>44364</v>
      </c>
      <c r="I39" s="34">
        <v>185.58</v>
      </c>
      <c r="J39" s="34">
        <v>64767.420000000006</v>
      </c>
    </row>
    <row r="40" spans="1:10" x14ac:dyDescent="0.25">
      <c r="A40" s="9" t="s">
        <v>198</v>
      </c>
      <c r="B40" s="9">
        <v>124</v>
      </c>
      <c r="C40" s="9" t="s">
        <v>151</v>
      </c>
      <c r="D40" s="14" t="s">
        <v>210</v>
      </c>
      <c r="E40" s="13" t="s">
        <v>12</v>
      </c>
      <c r="F40" s="9">
        <v>0</v>
      </c>
      <c r="G40" s="10">
        <v>43342</v>
      </c>
      <c r="H40" s="10">
        <v>43342</v>
      </c>
      <c r="I40" s="34">
        <v>270</v>
      </c>
      <c r="J40" s="34">
        <v>0</v>
      </c>
    </row>
    <row r="41" spans="1:10" x14ac:dyDescent="0.25">
      <c r="A41" s="9" t="s">
        <v>198</v>
      </c>
      <c r="B41" s="9">
        <v>126</v>
      </c>
      <c r="C41" s="9" t="s">
        <v>151</v>
      </c>
      <c r="D41" s="14" t="s">
        <v>154</v>
      </c>
      <c r="E41" s="13" t="s">
        <v>4</v>
      </c>
      <c r="F41" s="9">
        <v>50</v>
      </c>
      <c r="G41" s="10">
        <v>44406</v>
      </c>
      <c r="H41" s="10">
        <v>44406</v>
      </c>
      <c r="I41" s="34">
        <v>120.99720000000001</v>
      </c>
      <c r="J41" s="34">
        <v>6049.8600000000006</v>
      </c>
    </row>
    <row r="42" spans="1:10" ht="15.75" x14ac:dyDescent="0.25">
      <c r="A42" s="39" t="s">
        <v>198</v>
      </c>
      <c r="B42" s="9">
        <v>127</v>
      </c>
      <c r="C42" s="9" t="s">
        <v>151</v>
      </c>
      <c r="D42" s="14" t="s">
        <v>25</v>
      </c>
      <c r="E42" s="13" t="s">
        <v>26</v>
      </c>
      <c r="F42" s="9">
        <v>8</v>
      </c>
      <c r="G42" s="10">
        <v>43411</v>
      </c>
      <c r="H42" s="10">
        <v>43411</v>
      </c>
      <c r="I42" s="34">
        <v>155</v>
      </c>
      <c r="J42" s="34">
        <v>1240</v>
      </c>
    </row>
    <row r="43" spans="1:10" x14ac:dyDescent="0.25">
      <c r="A43" s="9" t="s">
        <v>198</v>
      </c>
      <c r="B43" s="9">
        <v>128</v>
      </c>
      <c r="C43" s="9" t="s">
        <v>151</v>
      </c>
      <c r="D43" s="14" t="s">
        <v>185</v>
      </c>
      <c r="E43" s="13" t="s">
        <v>4</v>
      </c>
      <c r="F43" s="9">
        <v>201</v>
      </c>
      <c r="G43" s="10">
        <v>43580</v>
      </c>
      <c r="H43" s="10">
        <v>43580</v>
      </c>
      <c r="I43" s="34">
        <v>175</v>
      </c>
      <c r="J43" s="34">
        <v>35175</v>
      </c>
    </row>
    <row r="44" spans="1:10" ht="15.75" x14ac:dyDescent="0.25">
      <c r="A44" s="39" t="s">
        <v>198</v>
      </c>
      <c r="B44" s="9">
        <v>131</v>
      </c>
      <c r="C44" s="9" t="s">
        <v>151</v>
      </c>
      <c r="D44" s="14" t="s">
        <v>21</v>
      </c>
      <c r="E44" s="13" t="s">
        <v>4</v>
      </c>
      <c r="F44" s="9">
        <v>0</v>
      </c>
      <c r="G44" s="10">
        <v>41818</v>
      </c>
      <c r="H44" s="10">
        <v>41818</v>
      </c>
      <c r="I44" s="34">
        <v>67</v>
      </c>
      <c r="J44" s="34">
        <v>0</v>
      </c>
    </row>
    <row r="45" spans="1:10" ht="15.75" x14ac:dyDescent="0.25">
      <c r="A45" s="39" t="s">
        <v>198</v>
      </c>
      <c r="B45" s="9">
        <v>130</v>
      </c>
      <c r="C45" s="9" t="s">
        <v>151</v>
      </c>
      <c r="D45" s="14" t="s">
        <v>237</v>
      </c>
      <c r="E45" s="13" t="s">
        <v>4</v>
      </c>
      <c r="F45" s="9">
        <v>35</v>
      </c>
      <c r="G45" s="10">
        <v>44406</v>
      </c>
      <c r="H45" s="10">
        <v>44406</v>
      </c>
      <c r="I45" s="34">
        <v>400</v>
      </c>
      <c r="J45" s="34">
        <v>14000</v>
      </c>
    </row>
    <row r="46" spans="1:10" x14ac:dyDescent="0.25">
      <c r="A46" s="9" t="s">
        <v>198</v>
      </c>
      <c r="B46" s="9">
        <v>132</v>
      </c>
      <c r="C46" s="9" t="s">
        <v>151</v>
      </c>
      <c r="D46" s="14" t="s">
        <v>419</v>
      </c>
      <c r="E46" s="13" t="s">
        <v>4</v>
      </c>
      <c r="F46" s="9">
        <v>0</v>
      </c>
      <c r="G46" s="10">
        <v>41818</v>
      </c>
      <c r="H46" s="10">
        <v>41818</v>
      </c>
      <c r="I46" s="34">
        <v>90</v>
      </c>
      <c r="J46" s="34">
        <v>0</v>
      </c>
    </row>
    <row r="47" spans="1:10" ht="15.75" x14ac:dyDescent="0.25">
      <c r="A47" s="39" t="s">
        <v>198</v>
      </c>
      <c r="B47" s="9">
        <v>133</v>
      </c>
      <c r="C47" s="9" t="s">
        <v>151</v>
      </c>
      <c r="D47" s="14" t="s">
        <v>238</v>
      </c>
      <c r="E47" s="13" t="s">
        <v>4</v>
      </c>
      <c r="F47" s="9">
        <v>1</v>
      </c>
      <c r="G47" s="10">
        <v>41818</v>
      </c>
      <c r="H47" s="10">
        <v>41818</v>
      </c>
      <c r="I47" s="34">
        <v>370.5</v>
      </c>
      <c r="J47" s="34">
        <v>370.5</v>
      </c>
    </row>
    <row r="48" spans="1:10" ht="15.75" x14ac:dyDescent="0.25">
      <c r="A48" s="39" t="s">
        <v>198</v>
      </c>
      <c r="B48" s="9">
        <v>326</v>
      </c>
      <c r="C48" s="9" t="s">
        <v>151</v>
      </c>
      <c r="D48" s="14" t="s">
        <v>239</v>
      </c>
      <c r="E48" s="13" t="s">
        <v>4</v>
      </c>
      <c r="F48" s="9">
        <v>25</v>
      </c>
      <c r="G48" s="10">
        <v>44406</v>
      </c>
      <c r="H48" s="10">
        <v>44406</v>
      </c>
      <c r="I48" s="34">
        <v>130.3192</v>
      </c>
      <c r="J48" s="34">
        <v>3257.98</v>
      </c>
    </row>
    <row r="49" spans="1:10" x14ac:dyDescent="0.25">
      <c r="A49" s="9" t="s">
        <v>198</v>
      </c>
      <c r="B49" s="9">
        <v>134</v>
      </c>
      <c r="C49" s="9" t="s">
        <v>151</v>
      </c>
      <c r="D49" s="14" t="s">
        <v>24</v>
      </c>
      <c r="E49" s="13" t="s">
        <v>4</v>
      </c>
      <c r="F49" s="9">
        <v>18</v>
      </c>
      <c r="G49" s="10">
        <v>41818</v>
      </c>
      <c r="H49" s="10">
        <v>41818</v>
      </c>
      <c r="I49" s="34">
        <v>731.6</v>
      </c>
      <c r="J49" s="34">
        <v>13168.800000000001</v>
      </c>
    </row>
    <row r="50" spans="1:10" x14ac:dyDescent="0.25">
      <c r="A50" s="9" t="s">
        <v>198</v>
      </c>
      <c r="B50" s="9">
        <v>135</v>
      </c>
      <c r="C50" s="9" t="s">
        <v>151</v>
      </c>
      <c r="D50" s="14" t="s">
        <v>23</v>
      </c>
      <c r="E50" s="13" t="s">
        <v>4</v>
      </c>
      <c r="F50" s="9">
        <v>0</v>
      </c>
      <c r="G50" s="10">
        <v>41818</v>
      </c>
      <c r="H50" s="10">
        <v>41818</v>
      </c>
      <c r="I50" s="34">
        <v>584.1</v>
      </c>
      <c r="J50" s="34">
        <v>0</v>
      </c>
    </row>
    <row r="51" spans="1:10" x14ac:dyDescent="0.25">
      <c r="A51" s="9" t="s">
        <v>198</v>
      </c>
      <c r="B51" s="9">
        <v>136</v>
      </c>
      <c r="C51" s="9" t="s">
        <v>151</v>
      </c>
      <c r="D51" s="14" t="s">
        <v>22</v>
      </c>
      <c r="E51" s="13" t="s">
        <v>4</v>
      </c>
      <c r="F51" s="9">
        <v>31</v>
      </c>
      <c r="G51" s="10">
        <v>43895</v>
      </c>
      <c r="H51" s="10">
        <v>43895</v>
      </c>
      <c r="I51" s="34">
        <v>7</v>
      </c>
      <c r="J51" s="34">
        <v>217</v>
      </c>
    </row>
    <row r="52" spans="1:10" x14ac:dyDescent="0.25">
      <c r="A52" s="9" t="s">
        <v>198</v>
      </c>
      <c r="B52" s="9">
        <v>137</v>
      </c>
      <c r="C52" s="9" t="s">
        <v>151</v>
      </c>
      <c r="D52" s="14" t="s">
        <v>28</v>
      </c>
      <c r="E52" s="13" t="s">
        <v>4</v>
      </c>
      <c r="F52" s="9">
        <v>253</v>
      </c>
      <c r="G52" s="10">
        <v>41818</v>
      </c>
      <c r="H52" s="10">
        <v>41818</v>
      </c>
      <c r="I52" s="34">
        <v>10</v>
      </c>
      <c r="J52" s="34">
        <v>2530</v>
      </c>
    </row>
    <row r="53" spans="1:10" x14ac:dyDescent="0.25">
      <c r="A53" s="9" t="s">
        <v>198</v>
      </c>
      <c r="B53" s="9">
        <v>138</v>
      </c>
      <c r="C53" s="9" t="s">
        <v>151</v>
      </c>
      <c r="D53" s="14" t="s">
        <v>167</v>
      </c>
      <c r="E53" s="13" t="s">
        <v>4</v>
      </c>
      <c r="F53" s="9">
        <v>0</v>
      </c>
      <c r="G53" s="10">
        <v>42998</v>
      </c>
      <c r="H53" s="10">
        <v>42998</v>
      </c>
      <c r="I53" s="34">
        <v>35</v>
      </c>
      <c r="J53" s="34">
        <v>0</v>
      </c>
    </row>
    <row r="54" spans="1:10" x14ac:dyDescent="0.25">
      <c r="A54" s="9" t="s">
        <v>198</v>
      </c>
      <c r="B54" s="9">
        <v>139</v>
      </c>
      <c r="C54" s="9" t="s">
        <v>151</v>
      </c>
      <c r="D54" s="14" t="s">
        <v>27</v>
      </c>
      <c r="E54" s="13" t="s">
        <v>4</v>
      </c>
      <c r="F54" s="9">
        <v>6</v>
      </c>
      <c r="G54" s="10">
        <v>43248</v>
      </c>
      <c r="H54" s="10">
        <v>43248</v>
      </c>
      <c r="I54" s="34">
        <v>19.28</v>
      </c>
      <c r="J54" s="34">
        <v>115.68</v>
      </c>
    </row>
    <row r="55" spans="1:10" x14ac:dyDescent="0.25">
      <c r="A55" s="9" t="s">
        <v>198</v>
      </c>
      <c r="B55" s="9">
        <v>140</v>
      </c>
      <c r="C55" s="9" t="s">
        <v>151</v>
      </c>
      <c r="D55" s="14" t="s">
        <v>187</v>
      </c>
      <c r="E55" s="13" t="s">
        <v>13</v>
      </c>
      <c r="F55" s="9">
        <v>22</v>
      </c>
      <c r="G55" s="10">
        <v>43593</v>
      </c>
      <c r="H55" s="10">
        <v>43593</v>
      </c>
      <c r="I55" s="34">
        <v>73.099999999999994</v>
      </c>
      <c r="J55" s="34">
        <v>1608.1999999999998</v>
      </c>
    </row>
    <row r="56" spans="1:10" x14ac:dyDescent="0.25">
      <c r="A56" s="9" t="s">
        <v>198</v>
      </c>
      <c r="B56" s="9">
        <v>141</v>
      </c>
      <c r="C56" s="9" t="s">
        <v>151</v>
      </c>
      <c r="D56" s="14" t="s">
        <v>173</v>
      </c>
      <c r="E56" s="13" t="s">
        <v>13</v>
      </c>
      <c r="F56" s="9">
        <v>10</v>
      </c>
      <c r="G56" s="10">
        <v>43789</v>
      </c>
      <c r="H56" s="10">
        <v>43789</v>
      </c>
      <c r="I56" s="34">
        <v>95</v>
      </c>
      <c r="J56" s="34">
        <v>950</v>
      </c>
    </row>
    <row r="57" spans="1:10" x14ac:dyDescent="0.25">
      <c r="A57" s="9" t="s">
        <v>198</v>
      </c>
      <c r="B57" s="9">
        <v>142</v>
      </c>
      <c r="C57" s="9" t="s">
        <v>151</v>
      </c>
      <c r="D57" s="14" t="s">
        <v>34</v>
      </c>
      <c r="E57" s="13" t="s">
        <v>4</v>
      </c>
      <c r="F57" s="9">
        <v>8</v>
      </c>
      <c r="G57" s="10">
        <v>43895</v>
      </c>
      <c r="H57" s="10">
        <v>43895</v>
      </c>
      <c r="I57" s="34">
        <v>35</v>
      </c>
      <c r="J57" s="34">
        <v>280</v>
      </c>
    </row>
    <row r="58" spans="1:10" x14ac:dyDescent="0.25">
      <c r="A58" s="9" t="s">
        <v>198</v>
      </c>
      <c r="B58" s="9">
        <v>143</v>
      </c>
      <c r="C58" s="9" t="s">
        <v>151</v>
      </c>
      <c r="D58" s="14" t="s">
        <v>145</v>
      </c>
      <c r="E58" s="13" t="s">
        <v>4</v>
      </c>
      <c r="F58" s="9">
        <v>0</v>
      </c>
      <c r="G58" s="10">
        <v>41818</v>
      </c>
      <c r="H58" s="10">
        <v>41818</v>
      </c>
      <c r="I58" s="34">
        <v>30</v>
      </c>
      <c r="J58" s="34">
        <v>0</v>
      </c>
    </row>
    <row r="59" spans="1:10" x14ac:dyDescent="0.25">
      <c r="A59" s="9" t="s">
        <v>198</v>
      </c>
      <c r="B59" s="9">
        <v>144</v>
      </c>
      <c r="C59" s="9" t="s">
        <v>151</v>
      </c>
      <c r="D59" s="14" t="s">
        <v>30</v>
      </c>
      <c r="E59" s="13" t="s">
        <v>4</v>
      </c>
      <c r="F59" s="9">
        <v>18</v>
      </c>
      <c r="G59" s="10">
        <v>43592</v>
      </c>
      <c r="H59" s="10">
        <v>43592</v>
      </c>
      <c r="I59" s="34">
        <v>25</v>
      </c>
      <c r="J59" s="34">
        <v>450</v>
      </c>
    </row>
    <row r="60" spans="1:10" x14ac:dyDescent="0.25">
      <c r="A60" s="9" t="s">
        <v>198</v>
      </c>
      <c r="B60" s="9">
        <v>145</v>
      </c>
      <c r="C60" s="9" t="s">
        <v>151</v>
      </c>
      <c r="D60" s="14" t="s">
        <v>31</v>
      </c>
      <c r="E60" s="13" t="s">
        <v>4</v>
      </c>
      <c r="F60" s="9">
        <v>27</v>
      </c>
      <c r="G60" s="10">
        <v>43900</v>
      </c>
      <c r="H60" s="10">
        <v>43900</v>
      </c>
      <c r="I60" s="34">
        <v>42.568399999999997</v>
      </c>
      <c r="J60" s="34">
        <v>1149.3467999999998</v>
      </c>
    </row>
    <row r="61" spans="1:10" x14ac:dyDescent="0.25">
      <c r="A61" s="9" t="s">
        <v>198</v>
      </c>
      <c r="B61" s="9">
        <v>146</v>
      </c>
      <c r="C61" s="9" t="s">
        <v>151</v>
      </c>
      <c r="D61" s="14" t="s">
        <v>172</v>
      </c>
      <c r="E61" s="13" t="s">
        <v>4</v>
      </c>
      <c r="F61" s="9">
        <v>3</v>
      </c>
      <c r="G61" s="10">
        <v>43895</v>
      </c>
      <c r="H61" s="10">
        <v>43895</v>
      </c>
      <c r="I61" s="34">
        <v>306.8</v>
      </c>
      <c r="J61" s="34">
        <v>920.40000000000009</v>
      </c>
    </row>
    <row r="62" spans="1:10" x14ac:dyDescent="0.25">
      <c r="A62" s="9" t="s">
        <v>198</v>
      </c>
      <c r="B62" s="9">
        <v>147</v>
      </c>
      <c r="C62" s="9" t="s">
        <v>151</v>
      </c>
      <c r="D62" s="14" t="s">
        <v>29</v>
      </c>
      <c r="E62" s="13" t="s">
        <v>4</v>
      </c>
      <c r="F62" s="9">
        <v>35</v>
      </c>
      <c r="G62" s="10">
        <v>43255</v>
      </c>
      <c r="H62" s="10">
        <v>43255</v>
      </c>
      <c r="I62" s="34">
        <v>22</v>
      </c>
      <c r="J62" s="34">
        <v>770</v>
      </c>
    </row>
    <row r="63" spans="1:10" x14ac:dyDescent="0.25">
      <c r="A63" s="9" t="s">
        <v>198</v>
      </c>
      <c r="B63" s="9">
        <v>148</v>
      </c>
      <c r="C63" s="9" t="s">
        <v>151</v>
      </c>
      <c r="D63" s="14" t="s">
        <v>175</v>
      </c>
      <c r="E63" s="13" t="s">
        <v>4</v>
      </c>
      <c r="F63" s="9">
        <v>15</v>
      </c>
      <c r="G63" s="10">
        <v>43588</v>
      </c>
      <c r="H63" s="10">
        <v>43588</v>
      </c>
      <c r="I63" s="34">
        <v>28.35</v>
      </c>
      <c r="J63" s="34">
        <v>425.25</v>
      </c>
    </row>
    <row r="64" spans="1:10" ht="15.75" x14ac:dyDescent="0.25">
      <c r="A64" s="39" t="s">
        <v>198</v>
      </c>
      <c r="B64" s="9">
        <v>149</v>
      </c>
      <c r="C64" s="9" t="s">
        <v>151</v>
      </c>
      <c r="D64" s="14" t="s">
        <v>163</v>
      </c>
      <c r="E64" s="13" t="s">
        <v>4</v>
      </c>
      <c r="F64" s="9">
        <v>5</v>
      </c>
      <c r="G64" s="10">
        <v>42893</v>
      </c>
      <c r="H64" s="10">
        <v>42893</v>
      </c>
      <c r="I64" s="34">
        <v>850</v>
      </c>
      <c r="J64" s="34">
        <v>4250</v>
      </c>
    </row>
    <row r="65" spans="1:10" ht="15.75" x14ac:dyDescent="0.25">
      <c r="A65" s="39" t="s">
        <v>198</v>
      </c>
      <c r="B65" s="9">
        <v>150</v>
      </c>
      <c r="C65" s="9" t="s">
        <v>151</v>
      </c>
      <c r="D65" s="14" t="s">
        <v>35</v>
      </c>
      <c r="E65" s="13" t="s">
        <v>4</v>
      </c>
      <c r="F65" s="9">
        <v>0</v>
      </c>
      <c r="G65" s="10">
        <v>41818</v>
      </c>
      <c r="H65" s="10">
        <v>41818</v>
      </c>
      <c r="I65" s="34">
        <v>767</v>
      </c>
      <c r="J65" s="34">
        <v>0</v>
      </c>
    </row>
    <row r="66" spans="1:10" ht="15.75" x14ac:dyDescent="0.25">
      <c r="A66" s="39" t="s">
        <v>198</v>
      </c>
      <c r="B66" s="9">
        <v>151</v>
      </c>
      <c r="C66" s="9" t="s">
        <v>151</v>
      </c>
      <c r="D66" s="14" t="s">
        <v>33</v>
      </c>
      <c r="E66" s="13" t="s">
        <v>4</v>
      </c>
      <c r="F66" s="9">
        <v>7</v>
      </c>
      <c r="G66" s="10">
        <v>43588</v>
      </c>
      <c r="H66" s="10">
        <v>43588</v>
      </c>
      <c r="I66" s="34">
        <v>118.64</v>
      </c>
      <c r="J66" s="34">
        <v>830.48</v>
      </c>
    </row>
    <row r="67" spans="1:10" ht="15.75" x14ac:dyDescent="0.25">
      <c r="A67" s="39" t="s">
        <v>198</v>
      </c>
      <c r="B67" s="9">
        <v>152</v>
      </c>
      <c r="C67" s="9" t="s">
        <v>151</v>
      </c>
      <c r="D67" s="14" t="s">
        <v>32</v>
      </c>
      <c r="E67" s="13" t="s">
        <v>4</v>
      </c>
      <c r="F67" s="9">
        <v>10</v>
      </c>
      <c r="G67" s="10">
        <v>43588</v>
      </c>
      <c r="H67" s="10">
        <v>43588</v>
      </c>
      <c r="I67" s="34">
        <v>31.44</v>
      </c>
      <c r="J67" s="34">
        <v>314.40000000000003</v>
      </c>
    </row>
    <row r="68" spans="1:10" x14ac:dyDescent="0.25">
      <c r="A68" s="9" t="s">
        <v>198</v>
      </c>
      <c r="B68" s="9">
        <v>154</v>
      </c>
      <c r="C68" s="9" t="s">
        <v>151</v>
      </c>
      <c r="D68" s="14" t="s">
        <v>182</v>
      </c>
      <c r="E68" s="13" t="s">
        <v>13</v>
      </c>
      <c r="F68" s="9">
        <v>36</v>
      </c>
      <c r="G68" s="10">
        <v>43588</v>
      </c>
      <c r="H68" s="10">
        <v>43588</v>
      </c>
      <c r="I68" s="34">
        <v>21.99</v>
      </c>
      <c r="J68" s="34">
        <v>791.64</v>
      </c>
    </row>
    <row r="69" spans="1:10" x14ac:dyDescent="0.25">
      <c r="A69" s="9" t="s">
        <v>198</v>
      </c>
      <c r="B69" s="9">
        <v>155</v>
      </c>
      <c r="C69" s="9" t="s">
        <v>151</v>
      </c>
      <c r="D69" s="14" t="s">
        <v>37</v>
      </c>
      <c r="E69" s="13" t="s">
        <v>13</v>
      </c>
      <c r="F69" s="9">
        <v>31</v>
      </c>
      <c r="G69" s="10">
        <v>43588</v>
      </c>
      <c r="H69" s="10">
        <v>43588</v>
      </c>
      <c r="I69" s="34">
        <v>48.64</v>
      </c>
      <c r="J69" s="34">
        <v>1507.84</v>
      </c>
    </row>
    <row r="70" spans="1:10" x14ac:dyDescent="0.25">
      <c r="A70" s="9" t="s">
        <v>198</v>
      </c>
      <c r="B70" s="9">
        <v>156</v>
      </c>
      <c r="C70" s="9" t="s">
        <v>151</v>
      </c>
      <c r="D70" s="14" t="s">
        <v>36</v>
      </c>
      <c r="E70" s="13" t="s">
        <v>13</v>
      </c>
      <c r="F70" s="9">
        <v>38</v>
      </c>
      <c r="G70" s="10">
        <v>43588</v>
      </c>
      <c r="H70" s="10">
        <v>43588</v>
      </c>
      <c r="I70" s="34">
        <v>72.03</v>
      </c>
      <c r="J70" s="34">
        <v>2737.14</v>
      </c>
    </row>
    <row r="71" spans="1:10" x14ac:dyDescent="0.25">
      <c r="A71" s="9" t="s">
        <v>198</v>
      </c>
      <c r="B71" s="9">
        <v>157</v>
      </c>
      <c r="C71" s="9" t="s">
        <v>151</v>
      </c>
      <c r="D71" s="14" t="s">
        <v>147</v>
      </c>
      <c r="E71" s="13" t="s">
        <v>4</v>
      </c>
      <c r="F71" s="9">
        <v>46</v>
      </c>
      <c r="G71" s="10">
        <v>43900</v>
      </c>
      <c r="H71" s="10">
        <v>43900</v>
      </c>
      <c r="I71" s="34">
        <v>8.9443999999999999</v>
      </c>
      <c r="J71" s="34">
        <v>411.44240000000002</v>
      </c>
    </row>
    <row r="72" spans="1:10" x14ac:dyDescent="0.25">
      <c r="A72" s="9" t="s">
        <v>198</v>
      </c>
      <c r="B72" s="9">
        <v>158</v>
      </c>
      <c r="C72" s="9" t="s">
        <v>151</v>
      </c>
      <c r="D72" s="14" t="s">
        <v>148</v>
      </c>
      <c r="E72" s="13" t="s">
        <v>4</v>
      </c>
      <c r="F72" s="9">
        <v>72</v>
      </c>
      <c r="G72" s="10">
        <v>43900</v>
      </c>
      <c r="H72" s="10">
        <v>43900</v>
      </c>
      <c r="I72" s="34">
        <v>24.400040000000001</v>
      </c>
      <c r="J72" s="34">
        <v>1756.80288</v>
      </c>
    </row>
    <row r="73" spans="1:10" x14ac:dyDescent="0.25">
      <c r="A73" s="9" t="s">
        <v>198</v>
      </c>
      <c r="B73" s="9">
        <v>159</v>
      </c>
      <c r="C73" s="9" t="s">
        <v>151</v>
      </c>
      <c r="D73" s="14" t="s">
        <v>70</v>
      </c>
      <c r="E73" s="13" t="s">
        <v>7</v>
      </c>
      <c r="F73" s="9">
        <v>220</v>
      </c>
      <c r="G73" s="10">
        <v>44384</v>
      </c>
      <c r="H73" s="10">
        <v>44384</v>
      </c>
      <c r="I73" s="34">
        <v>58.95</v>
      </c>
      <c r="J73" s="34">
        <v>12969</v>
      </c>
    </row>
    <row r="74" spans="1:10" x14ac:dyDescent="0.25">
      <c r="A74" s="9" t="s">
        <v>198</v>
      </c>
      <c r="B74" s="9">
        <v>160</v>
      </c>
      <c r="C74" s="9" t="s">
        <v>151</v>
      </c>
      <c r="D74" s="14" t="s">
        <v>218</v>
      </c>
      <c r="E74" s="13" t="s">
        <v>4</v>
      </c>
      <c r="F74" s="9">
        <v>10</v>
      </c>
      <c r="G74" s="10">
        <v>44392</v>
      </c>
      <c r="H74" s="10">
        <v>44392</v>
      </c>
      <c r="I74" s="34">
        <v>20.059999999999999</v>
      </c>
      <c r="J74" s="34">
        <v>200.6</v>
      </c>
    </row>
    <row r="75" spans="1:10" x14ac:dyDescent="0.25">
      <c r="A75" s="9" t="s">
        <v>198</v>
      </c>
      <c r="B75" s="9">
        <v>310</v>
      </c>
      <c r="C75" s="9" t="s">
        <v>151</v>
      </c>
      <c r="D75" s="14" t="s">
        <v>225</v>
      </c>
      <c r="E75" s="13" t="s">
        <v>4</v>
      </c>
      <c r="F75" s="9">
        <v>6</v>
      </c>
      <c r="G75" s="10">
        <v>44392</v>
      </c>
      <c r="H75" s="10">
        <v>44392</v>
      </c>
      <c r="I75" s="34">
        <v>18.88</v>
      </c>
      <c r="J75" s="34">
        <v>113.28</v>
      </c>
    </row>
    <row r="76" spans="1:10" x14ac:dyDescent="0.25">
      <c r="A76" s="9" t="s">
        <v>198</v>
      </c>
      <c r="B76" s="9">
        <v>161</v>
      </c>
      <c r="C76" s="9" t="s">
        <v>151</v>
      </c>
      <c r="D76" s="14" t="s">
        <v>38</v>
      </c>
      <c r="E76" s="13" t="s">
        <v>4</v>
      </c>
      <c r="F76" s="9">
        <v>2</v>
      </c>
      <c r="G76" s="10">
        <v>41818</v>
      </c>
      <c r="H76" s="10">
        <v>41818</v>
      </c>
      <c r="I76" s="34">
        <v>3750</v>
      </c>
      <c r="J76" s="34">
        <v>7500</v>
      </c>
    </row>
    <row r="77" spans="1:10" x14ac:dyDescent="0.25">
      <c r="A77" s="9" t="s">
        <v>198</v>
      </c>
      <c r="B77" s="9">
        <v>162</v>
      </c>
      <c r="C77" s="9" t="s">
        <v>151</v>
      </c>
      <c r="D77" s="14" t="s">
        <v>212</v>
      </c>
      <c r="E77" s="13" t="s">
        <v>12</v>
      </c>
      <c r="F77" s="9">
        <v>0</v>
      </c>
      <c r="G77" s="10">
        <v>43595</v>
      </c>
      <c r="H77" s="10">
        <v>43595</v>
      </c>
      <c r="I77" s="34">
        <v>14.6</v>
      </c>
      <c r="J77" s="34">
        <v>0</v>
      </c>
    </row>
    <row r="78" spans="1:10" x14ac:dyDescent="0.25">
      <c r="A78" s="9" t="s">
        <v>198</v>
      </c>
      <c r="B78" s="9">
        <v>163</v>
      </c>
      <c r="C78" s="9" t="s">
        <v>151</v>
      </c>
      <c r="D78" s="14" t="s">
        <v>44</v>
      </c>
      <c r="E78" s="13" t="s">
        <v>7</v>
      </c>
      <c r="F78" s="9">
        <v>4</v>
      </c>
      <c r="G78" s="10">
        <v>42827</v>
      </c>
      <c r="H78" s="10">
        <v>42827</v>
      </c>
      <c r="I78" s="34">
        <v>173</v>
      </c>
      <c r="J78" s="34">
        <v>692</v>
      </c>
    </row>
    <row r="79" spans="1:10" x14ac:dyDescent="0.25">
      <c r="A79" s="9" t="s">
        <v>198</v>
      </c>
      <c r="B79" s="9">
        <v>164</v>
      </c>
      <c r="C79" s="9" t="s">
        <v>151</v>
      </c>
      <c r="D79" s="14" t="s">
        <v>42</v>
      </c>
      <c r="E79" s="13" t="s">
        <v>4</v>
      </c>
      <c r="F79" s="9">
        <v>4</v>
      </c>
      <c r="G79" s="10">
        <v>43586</v>
      </c>
      <c r="H79" s="10">
        <v>43586</v>
      </c>
      <c r="I79" s="34">
        <v>190.59</v>
      </c>
      <c r="J79" s="34">
        <v>762.36</v>
      </c>
    </row>
    <row r="80" spans="1:10" x14ac:dyDescent="0.25">
      <c r="A80" s="9" t="s">
        <v>198</v>
      </c>
      <c r="B80" s="9">
        <v>165</v>
      </c>
      <c r="C80" s="9" t="s">
        <v>151</v>
      </c>
      <c r="D80" s="14" t="s">
        <v>43</v>
      </c>
      <c r="E80" s="13" t="s">
        <v>7</v>
      </c>
      <c r="F80" s="9">
        <v>145</v>
      </c>
      <c r="G80" s="10">
        <v>44384</v>
      </c>
      <c r="H80" s="10">
        <v>44384</v>
      </c>
      <c r="I80" s="34">
        <v>70</v>
      </c>
      <c r="J80" s="34">
        <v>10150</v>
      </c>
    </row>
    <row r="81" spans="1:10" x14ac:dyDescent="0.25">
      <c r="A81" s="9" t="s">
        <v>198</v>
      </c>
      <c r="B81" s="9">
        <v>166</v>
      </c>
      <c r="C81" s="9" t="s">
        <v>151</v>
      </c>
      <c r="D81" s="14" t="s">
        <v>213</v>
      </c>
      <c r="E81" s="13" t="s">
        <v>4</v>
      </c>
      <c r="F81" s="9">
        <v>10</v>
      </c>
      <c r="G81" s="10">
        <v>43586</v>
      </c>
      <c r="H81" s="10">
        <v>43586</v>
      </c>
      <c r="I81" s="34">
        <v>48.38</v>
      </c>
      <c r="J81" s="34">
        <v>483.8</v>
      </c>
    </row>
    <row r="82" spans="1:10" x14ac:dyDescent="0.25">
      <c r="A82" s="9" t="s">
        <v>198</v>
      </c>
      <c r="B82" s="9">
        <v>167</v>
      </c>
      <c r="C82" s="9" t="s">
        <v>151</v>
      </c>
      <c r="D82" s="14" t="s">
        <v>39</v>
      </c>
      <c r="E82" s="13" t="s">
        <v>40</v>
      </c>
      <c r="F82" s="9">
        <v>180</v>
      </c>
      <c r="G82" s="10">
        <v>43595</v>
      </c>
      <c r="H82" s="10">
        <v>43595</v>
      </c>
      <c r="I82" s="34">
        <v>21.83</v>
      </c>
      <c r="J82" s="34">
        <v>3929.3999999999996</v>
      </c>
    </row>
    <row r="83" spans="1:10" x14ac:dyDescent="0.25">
      <c r="A83" s="9" t="s">
        <v>198</v>
      </c>
      <c r="B83" s="9">
        <v>168</v>
      </c>
      <c r="C83" s="9" t="s">
        <v>151</v>
      </c>
      <c r="D83" s="14" t="s">
        <v>240</v>
      </c>
      <c r="E83" s="13" t="s">
        <v>4</v>
      </c>
      <c r="F83" s="9">
        <v>2</v>
      </c>
      <c r="G83" s="10">
        <v>43895</v>
      </c>
      <c r="H83" s="10">
        <v>43895</v>
      </c>
      <c r="I83" s="34">
        <v>73.16</v>
      </c>
      <c r="J83" s="34">
        <v>146.32</v>
      </c>
    </row>
    <row r="84" spans="1:10" x14ac:dyDescent="0.25">
      <c r="A84" s="9" t="s">
        <v>198</v>
      </c>
      <c r="B84" s="9">
        <v>328</v>
      </c>
      <c r="C84" s="9" t="s">
        <v>151</v>
      </c>
      <c r="D84" s="14" t="s">
        <v>241</v>
      </c>
      <c r="E84" s="13" t="s">
        <v>4</v>
      </c>
      <c r="F84" s="9">
        <v>10</v>
      </c>
      <c r="G84" s="10">
        <v>44407</v>
      </c>
      <c r="H84" s="10">
        <v>44407</v>
      </c>
      <c r="I84" s="34">
        <v>56.120800000000003</v>
      </c>
      <c r="J84" s="34">
        <v>561.20800000000008</v>
      </c>
    </row>
    <row r="85" spans="1:10" x14ac:dyDescent="0.25">
      <c r="A85" s="9" t="s">
        <v>198</v>
      </c>
      <c r="B85" s="9">
        <v>169</v>
      </c>
      <c r="C85" s="9" t="s">
        <v>151</v>
      </c>
      <c r="D85" s="14" t="s">
        <v>47</v>
      </c>
      <c r="E85" s="13" t="s">
        <v>4</v>
      </c>
      <c r="F85" s="9">
        <v>12</v>
      </c>
      <c r="G85" s="10">
        <v>44385</v>
      </c>
      <c r="H85" s="10">
        <v>44385</v>
      </c>
      <c r="I85" s="34">
        <v>944</v>
      </c>
      <c r="J85" s="34">
        <v>11328</v>
      </c>
    </row>
    <row r="86" spans="1:10" x14ac:dyDescent="0.25">
      <c r="A86" s="9" t="s">
        <v>198</v>
      </c>
      <c r="B86" s="9">
        <v>170</v>
      </c>
      <c r="C86" s="9" t="s">
        <v>151</v>
      </c>
      <c r="D86" s="14" t="s">
        <v>45</v>
      </c>
      <c r="E86" s="13" t="s">
        <v>4</v>
      </c>
      <c r="F86" s="9">
        <v>1</v>
      </c>
      <c r="G86" s="10">
        <v>43237</v>
      </c>
      <c r="H86" s="10">
        <v>43237</v>
      </c>
      <c r="I86" s="34">
        <v>625</v>
      </c>
      <c r="J86" s="34">
        <v>625</v>
      </c>
    </row>
    <row r="87" spans="1:10" x14ac:dyDescent="0.25">
      <c r="A87" s="9" t="s">
        <v>198</v>
      </c>
      <c r="B87" s="9">
        <v>171</v>
      </c>
      <c r="C87" s="9" t="s">
        <v>151</v>
      </c>
      <c r="D87" s="14" t="s">
        <v>46</v>
      </c>
      <c r="E87" s="13" t="s">
        <v>4</v>
      </c>
      <c r="F87" s="9">
        <v>0</v>
      </c>
      <c r="G87" s="10">
        <v>42827</v>
      </c>
      <c r="H87" s="10">
        <v>42827</v>
      </c>
      <c r="I87" s="34">
        <v>552</v>
      </c>
      <c r="J87" s="34">
        <v>0</v>
      </c>
    </row>
    <row r="88" spans="1:10" x14ac:dyDescent="0.25">
      <c r="A88" s="9" t="s">
        <v>198</v>
      </c>
      <c r="B88" s="9">
        <v>172</v>
      </c>
      <c r="C88" s="9" t="s">
        <v>151</v>
      </c>
      <c r="D88" s="14" t="s">
        <v>41</v>
      </c>
      <c r="E88" s="13" t="s">
        <v>4</v>
      </c>
      <c r="F88" s="9">
        <v>531</v>
      </c>
      <c r="G88" s="10">
        <v>41818</v>
      </c>
      <c r="H88" s="10">
        <v>41818</v>
      </c>
      <c r="I88" s="34">
        <v>20.65</v>
      </c>
      <c r="J88" s="34">
        <v>10965.15</v>
      </c>
    </row>
    <row r="89" spans="1:10" x14ac:dyDescent="0.25">
      <c r="A89" s="9" t="s">
        <v>198</v>
      </c>
      <c r="B89" s="9">
        <v>173</v>
      </c>
      <c r="C89" s="9" t="s">
        <v>151</v>
      </c>
      <c r="D89" s="14" t="s">
        <v>48</v>
      </c>
      <c r="E89" s="13" t="s">
        <v>4</v>
      </c>
      <c r="F89" s="9">
        <v>20</v>
      </c>
      <c r="G89" s="10">
        <v>43900</v>
      </c>
      <c r="H89" s="10">
        <v>43900</v>
      </c>
      <c r="I89" s="34">
        <v>33.4176</v>
      </c>
      <c r="J89" s="34">
        <v>668.35199999999998</v>
      </c>
    </row>
    <row r="90" spans="1:10" x14ac:dyDescent="0.25">
      <c r="A90" s="9" t="s">
        <v>198</v>
      </c>
      <c r="B90" s="9">
        <v>174</v>
      </c>
      <c r="C90" s="9" t="s">
        <v>151</v>
      </c>
      <c r="D90" s="14" t="s">
        <v>49</v>
      </c>
      <c r="E90" s="13" t="s">
        <v>4</v>
      </c>
      <c r="F90" s="9">
        <v>19</v>
      </c>
      <c r="G90" s="10">
        <v>43362</v>
      </c>
      <c r="H90" s="10">
        <v>43362</v>
      </c>
      <c r="I90" s="34">
        <v>74</v>
      </c>
      <c r="J90" s="34">
        <v>1406</v>
      </c>
    </row>
    <row r="91" spans="1:10" x14ac:dyDescent="0.25">
      <c r="A91" s="9" t="s">
        <v>198</v>
      </c>
      <c r="B91" s="9">
        <v>175</v>
      </c>
      <c r="C91" s="9" t="s">
        <v>151</v>
      </c>
      <c r="D91" s="14" t="s">
        <v>168</v>
      </c>
      <c r="E91" s="13" t="s">
        <v>4</v>
      </c>
      <c r="F91" s="9">
        <v>7</v>
      </c>
      <c r="G91" s="10">
        <v>44392</v>
      </c>
      <c r="H91" s="10">
        <v>44392</v>
      </c>
      <c r="I91" s="34">
        <v>115.64</v>
      </c>
      <c r="J91" s="34">
        <v>809.48</v>
      </c>
    </row>
    <row r="92" spans="1:10" x14ac:dyDescent="0.25">
      <c r="A92" s="9" t="s">
        <v>198</v>
      </c>
      <c r="B92" s="9">
        <v>176</v>
      </c>
      <c r="C92" s="9" t="s">
        <v>151</v>
      </c>
      <c r="D92" s="14" t="s">
        <v>54</v>
      </c>
      <c r="E92" s="13" t="s">
        <v>4</v>
      </c>
      <c r="F92" s="9">
        <v>500</v>
      </c>
      <c r="G92" s="10">
        <v>41818</v>
      </c>
      <c r="H92" s="10">
        <v>41818</v>
      </c>
      <c r="I92" s="34">
        <v>1.17</v>
      </c>
      <c r="J92" s="34">
        <v>585</v>
      </c>
    </row>
    <row r="93" spans="1:10" x14ac:dyDescent="0.25">
      <c r="A93" s="9" t="s">
        <v>198</v>
      </c>
      <c r="B93" s="9">
        <v>177</v>
      </c>
      <c r="C93" s="9" t="s">
        <v>151</v>
      </c>
      <c r="D93" s="14" t="s">
        <v>57</v>
      </c>
      <c r="E93" s="13" t="s">
        <v>4</v>
      </c>
      <c r="F93" s="9">
        <v>400</v>
      </c>
      <c r="G93" s="10">
        <v>41818</v>
      </c>
      <c r="H93" s="10">
        <v>41818</v>
      </c>
      <c r="I93" s="34">
        <v>1.91</v>
      </c>
      <c r="J93" s="34">
        <v>764</v>
      </c>
    </row>
    <row r="94" spans="1:10" x14ac:dyDescent="0.25">
      <c r="A94" s="9" t="s">
        <v>198</v>
      </c>
      <c r="B94" s="9">
        <v>178</v>
      </c>
      <c r="C94" s="9" t="s">
        <v>151</v>
      </c>
      <c r="D94" s="14" t="s">
        <v>51</v>
      </c>
      <c r="E94" s="13" t="s">
        <v>4</v>
      </c>
      <c r="F94" s="9">
        <v>150</v>
      </c>
      <c r="G94" s="10">
        <v>43451</v>
      </c>
      <c r="H94" s="10">
        <v>43451</v>
      </c>
      <c r="I94" s="34">
        <v>9.0399999999999991</v>
      </c>
      <c r="J94" s="34">
        <v>1355.9999999999998</v>
      </c>
    </row>
    <row r="95" spans="1:10" x14ac:dyDescent="0.25">
      <c r="A95" s="9" t="s">
        <v>198</v>
      </c>
      <c r="B95" s="9">
        <v>179</v>
      </c>
      <c r="C95" s="9" t="s">
        <v>151</v>
      </c>
      <c r="D95" s="14" t="s">
        <v>53</v>
      </c>
      <c r="E95" s="13" t="s">
        <v>4</v>
      </c>
      <c r="F95" s="9">
        <v>600</v>
      </c>
      <c r="G95" s="10">
        <v>41818</v>
      </c>
      <c r="H95" s="10">
        <v>41818</v>
      </c>
      <c r="I95" s="34">
        <v>7</v>
      </c>
      <c r="J95" s="34">
        <v>4200</v>
      </c>
    </row>
    <row r="96" spans="1:10" x14ac:dyDescent="0.25">
      <c r="A96" s="9" t="s">
        <v>198</v>
      </c>
      <c r="B96" s="9">
        <v>180</v>
      </c>
      <c r="C96" s="9" t="s">
        <v>151</v>
      </c>
      <c r="D96" s="14" t="s">
        <v>52</v>
      </c>
      <c r="E96" s="13" t="s">
        <v>4</v>
      </c>
      <c r="F96" s="9">
        <v>100</v>
      </c>
      <c r="G96" s="10">
        <v>43019</v>
      </c>
      <c r="H96" s="10">
        <v>43019</v>
      </c>
      <c r="I96" s="34">
        <v>5</v>
      </c>
      <c r="J96" s="34">
        <v>500</v>
      </c>
    </row>
    <row r="97" spans="1:10" x14ac:dyDescent="0.25">
      <c r="A97" s="9" t="s">
        <v>198</v>
      </c>
      <c r="B97" s="9">
        <v>181</v>
      </c>
      <c r="C97" s="9" t="s">
        <v>151</v>
      </c>
      <c r="D97" s="14" t="s">
        <v>50</v>
      </c>
      <c r="E97" s="13" t="s">
        <v>4</v>
      </c>
      <c r="F97" s="9">
        <v>150</v>
      </c>
      <c r="G97" s="10">
        <v>43019</v>
      </c>
      <c r="H97" s="10">
        <v>43019</v>
      </c>
      <c r="I97" s="34">
        <v>75.010000000000005</v>
      </c>
      <c r="J97" s="34">
        <v>11251.5</v>
      </c>
    </row>
    <row r="98" spans="1:10" x14ac:dyDescent="0.25">
      <c r="A98" s="9" t="s">
        <v>198</v>
      </c>
      <c r="B98" s="9">
        <v>182</v>
      </c>
      <c r="C98" s="9" t="s">
        <v>151</v>
      </c>
      <c r="D98" s="14" t="s">
        <v>56</v>
      </c>
      <c r="E98" s="13" t="s">
        <v>4</v>
      </c>
      <c r="F98" s="9">
        <v>0</v>
      </c>
      <c r="G98" s="10">
        <v>41818</v>
      </c>
      <c r="H98" s="10">
        <v>41818</v>
      </c>
      <c r="I98" s="34">
        <v>1.17</v>
      </c>
      <c r="J98" s="34">
        <v>0</v>
      </c>
    </row>
    <row r="99" spans="1:10" x14ac:dyDescent="0.25">
      <c r="A99" s="9" t="s">
        <v>198</v>
      </c>
      <c r="B99" s="9">
        <v>183</v>
      </c>
      <c r="C99" s="9" t="s">
        <v>151</v>
      </c>
      <c r="D99" s="14" t="s">
        <v>55</v>
      </c>
      <c r="E99" s="13" t="s">
        <v>4</v>
      </c>
      <c r="F99" s="9">
        <v>350</v>
      </c>
      <c r="G99" s="10">
        <v>41818</v>
      </c>
      <c r="H99" s="10">
        <v>41818</v>
      </c>
      <c r="I99" s="34">
        <v>1.17</v>
      </c>
      <c r="J99" s="34">
        <v>409.5</v>
      </c>
    </row>
    <row r="100" spans="1:10" x14ac:dyDescent="0.25">
      <c r="A100" s="9" t="s">
        <v>198</v>
      </c>
      <c r="B100" s="9">
        <v>184</v>
      </c>
      <c r="C100" s="9" t="s">
        <v>151</v>
      </c>
      <c r="D100" s="14" t="s">
        <v>59</v>
      </c>
      <c r="E100" s="13" t="s">
        <v>12</v>
      </c>
      <c r="F100" s="9">
        <v>9</v>
      </c>
      <c r="G100" s="10">
        <v>43592</v>
      </c>
      <c r="H100" s="10">
        <v>43592</v>
      </c>
      <c r="I100" s="34">
        <v>195</v>
      </c>
      <c r="J100" s="34">
        <v>1755</v>
      </c>
    </row>
    <row r="101" spans="1:10" x14ac:dyDescent="0.25">
      <c r="A101" s="9" t="s">
        <v>198</v>
      </c>
      <c r="B101" s="9">
        <v>185</v>
      </c>
      <c r="C101" s="9" t="s">
        <v>151</v>
      </c>
      <c r="D101" s="14" t="s">
        <v>58</v>
      </c>
      <c r="E101" s="13" t="s">
        <v>12</v>
      </c>
      <c r="F101" s="9">
        <v>15</v>
      </c>
      <c r="G101" s="10">
        <v>43591</v>
      </c>
      <c r="H101" s="10">
        <v>43591</v>
      </c>
      <c r="I101" s="34">
        <v>680</v>
      </c>
      <c r="J101" s="34">
        <v>10200</v>
      </c>
    </row>
    <row r="102" spans="1:10" x14ac:dyDescent="0.25">
      <c r="A102" s="9" t="s">
        <v>198</v>
      </c>
      <c r="B102" s="9">
        <v>186</v>
      </c>
      <c r="C102" s="9" t="s">
        <v>151</v>
      </c>
      <c r="D102" s="14" t="s">
        <v>62</v>
      </c>
      <c r="E102" s="13" t="s">
        <v>4</v>
      </c>
      <c r="F102" s="9">
        <v>101</v>
      </c>
      <c r="G102" s="10">
        <v>41818</v>
      </c>
      <c r="H102" s="10">
        <v>41818</v>
      </c>
      <c r="I102" s="34">
        <v>45</v>
      </c>
      <c r="J102" s="34">
        <v>4545</v>
      </c>
    </row>
    <row r="103" spans="1:10" x14ac:dyDescent="0.25">
      <c r="A103" s="9" t="s">
        <v>198</v>
      </c>
      <c r="B103" s="9">
        <v>187</v>
      </c>
      <c r="C103" s="9" t="s">
        <v>151</v>
      </c>
      <c r="D103" s="14" t="s">
        <v>61</v>
      </c>
      <c r="E103" s="13" t="s">
        <v>4</v>
      </c>
      <c r="F103" s="9">
        <v>72</v>
      </c>
      <c r="G103" s="10">
        <v>41818</v>
      </c>
      <c r="H103" s="10">
        <v>41818</v>
      </c>
      <c r="I103" s="34">
        <v>45</v>
      </c>
      <c r="J103" s="34">
        <v>3240</v>
      </c>
    </row>
    <row r="104" spans="1:10" x14ac:dyDescent="0.25">
      <c r="A104" s="9" t="s">
        <v>198</v>
      </c>
      <c r="B104" s="9">
        <v>188</v>
      </c>
      <c r="C104" s="9" t="s">
        <v>151</v>
      </c>
      <c r="D104" s="14" t="s">
        <v>60</v>
      </c>
      <c r="E104" s="13" t="s">
        <v>4</v>
      </c>
      <c r="F104" s="9">
        <v>0</v>
      </c>
      <c r="G104" s="10">
        <v>41818</v>
      </c>
      <c r="H104" s="10">
        <v>41818</v>
      </c>
      <c r="I104" s="34">
        <v>45</v>
      </c>
      <c r="J104" s="34">
        <v>0</v>
      </c>
    </row>
    <row r="105" spans="1:10" x14ac:dyDescent="0.25">
      <c r="A105" s="9" t="s">
        <v>198</v>
      </c>
      <c r="B105" s="9">
        <v>189</v>
      </c>
      <c r="C105" s="9" t="s">
        <v>151</v>
      </c>
      <c r="D105" s="14" t="s">
        <v>63</v>
      </c>
      <c r="E105" s="13" t="s">
        <v>12</v>
      </c>
      <c r="F105" s="9">
        <v>5</v>
      </c>
      <c r="G105" s="10">
        <v>41818</v>
      </c>
      <c r="H105" s="10">
        <v>41818</v>
      </c>
      <c r="I105" s="34">
        <v>37.119999999999997</v>
      </c>
      <c r="J105" s="34">
        <v>185.6</v>
      </c>
    </row>
    <row r="106" spans="1:10" x14ac:dyDescent="0.25">
      <c r="A106" s="9" t="s">
        <v>198</v>
      </c>
      <c r="B106" s="9">
        <v>190</v>
      </c>
      <c r="C106" s="9" t="s">
        <v>151</v>
      </c>
      <c r="D106" s="14" t="s">
        <v>64</v>
      </c>
      <c r="E106" s="13" t="s">
        <v>20</v>
      </c>
      <c r="F106" s="9">
        <v>5</v>
      </c>
      <c r="G106" s="10">
        <v>41818</v>
      </c>
      <c r="H106" s="10">
        <v>41818</v>
      </c>
      <c r="I106" s="34">
        <v>250</v>
      </c>
      <c r="J106" s="34">
        <v>1250</v>
      </c>
    </row>
    <row r="107" spans="1:10" x14ac:dyDescent="0.25">
      <c r="A107" s="9" t="s">
        <v>198</v>
      </c>
      <c r="B107" s="9">
        <v>191</v>
      </c>
      <c r="C107" s="9" t="s">
        <v>151</v>
      </c>
      <c r="D107" s="14" t="s">
        <v>65</v>
      </c>
      <c r="E107" s="13" t="s">
        <v>20</v>
      </c>
      <c r="F107" s="9">
        <v>1</v>
      </c>
      <c r="G107" s="10">
        <v>41818</v>
      </c>
      <c r="H107" s="10">
        <v>41818</v>
      </c>
      <c r="I107" s="34">
        <v>250</v>
      </c>
      <c r="J107" s="34">
        <v>250</v>
      </c>
    </row>
    <row r="108" spans="1:10" x14ac:dyDescent="0.25">
      <c r="A108" s="9" t="s">
        <v>198</v>
      </c>
      <c r="B108" s="9">
        <v>192</v>
      </c>
      <c r="C108" s="9" t="s">
        <v>151</v>
      </c>
      <c r="D108" s="14" t="s">
        <v>242</v>
      </c>
      <c r="E108" s="13" t="s">
        <v>13</v>
      </c>
      <c r="F108" s="9">
        <v>2</v>
      </c>
      <c r="G108" s="10">
        <v>43895</v>
      </c>
      <c r="H108" s="10">
        <v>43895</v>
      </c>
      <c r="I108" s="34">
        <v>185</v>
      </c>
      <c r="J108" s="34">
        <v>370</v>
      </c>
    </row>
    <row r="109" spans="1:10" x14ac:dyDescent="0.25">
      <c r="A109" s="9" t="s">
        <v>198</v>
      </c>
      <c r="B109" s="9">
        <v>320</v>
      </c>
      <c r="C109" s="9" t="s">
        <v>151</v>
      </c>
      <c r="D109" s="14" t="s">
        <v>243</v>
      </c>
      <c r="E109" s="13" t="s">
        <v>13</v>
      </c>
      <c r="F109" s="9">
        <v>20</v>
      </c>
      <c r="G109" s="10">
        <v>44392</v>
      </c>
      <c r="H109" s="10">
        <v>44392</v>
      </c>
      <c r="I109" s="34">
        <v>221.84</v>
      </c>
      <c r="J109" s="34">
        <v>4436.8</v>
      </c>
    </row>
    <row r="110" spans="1:10" x14ac:dyDescent="0.25">
      <c r="A110" s="9" t="s">
        <v>198</v>
      </c>
      <c r="B110" s="9">
        <v>193</v>
      </c>
      <c r="C110" s="9" t="s">
        <v>151</v>
      </c>
      <c r="D110" s="14" t="s">
        <v>342</v>
      </c>
      <c r="E110" s="13" t="s">
        <v>13</v>
      </c>
      <c r="F110" s="9">
        <v>24</v>
      </c>
      <c r="G110" s="10">
        <v>44406</v>
      </c>
      <c r="H110" s="10">
        <v>44406</v>
      </c>
      <c r="I110" s="34">
        <v>299.00020000000001</v>
      </c>
      <c r="J110" s="34">
        <v>7176.0048000000006</v>
      </c>
    </row>
    <row r="111" spans="1:10" x14ac:dyDescent="0.25">
      <c r="A111" s="9" t="s">
        <v>198</v>
      </c>
      <c r="B111" s="9">
        <v>194</v>
      </c>
      <c r="C111" s="9" t="s">
        <v>151</v>
      </c>
      <c r="D111" s="14" t="s">
        <v>66</v>
      </c>
      <c r="E111" s="13" t="s">
        <v>13</v>
      </c>
      <c r="F111" s="9">
        <v>18</v>
      </c>
      <c r="G111" s="10">
        <v>43451</v>
      </c>
      <c r="H111" s="10">
        <v>43451</v>
      </c>
      <c r="I111" s="34">
        <v>600</v>
      </c>
      <c r="J111" s="34">
        <v>10800</v>
      </c>
    </row>
    <row r="112" spans="1:10" x14ac:dyDescent="0.25">
      <c r="A112" s="9" t="s">
        <v>198</v>
      </c>
      <c r="B112" s="9">
        <v>195</v>
      </c>
      <c r="C112" s="9" t="s">
        <v>151</v>
      </c>
      <c r="D112" s="14" t="s">
        <v>67</v>
      </c>
      <c r="E112" s="13" t="s">
        <v>12</v>
      </c>
      <c r="F112" s="9">
        <v>14</v>
      </c>
      <c r="G112" s="10">
        <v>43900</v>
      </c>
      <c r="H112" s="10">
        <v>43900</v>
      </c>
      <c r="I112" s="34">
        <v>133.5052</v>
      </c>
      <c r="J112" s="34">
        <v>1869.0727999999999</v>
      </c>
    </row>
    <row r="113" spans="1:10" x14ac:dyDescent="0.25">
      <c r="A113" s="9" t="s">
        <v>198</v>
      </c>
      <c r="B113" s="9">
        <v>196</v>
      </c>
      <c r="C113" s="9" t="s">
        <v>151</v>
      </c>
      <c r="D113" s="14" t="s">
        <v>184</v>
      </c>
      <c r="E113" s="13" t="s">
        <v>4</v>
      </c>
      <c r="F113" s="9">
        <v>4</v>
      </c>
      <c r="G113" s="10">
        <v>43588</v>
      </c>
      <c r="H113" s="10">
        <v>43588</v>
      </c>
      <c r="I113" s="34">
        <v>5</v>
      </c>
      <c r="J113" s="34">
        <v>20</v>
      </c>
    </row>
    <row r="114" spans="1:10" x14ac:dyDescent="0.25">
      <c r="A114" s="9" t="s">
        <v>198</v>
      </c>
      <c r="B114" s="9">
        <v>197</v>
      </c>
      <c r="C114" s="9" t="s">
        <v>151</v>
      </c>
      <c r="D114" s="14" t="s">
        <v>193</v>
      </c>
      <c r="E114" s="13" t="s">
        <v>12</v>
      </c>
      <c r="F114" s="9">
        <v>45</v>
      </c>
      <c r="G114" s="10">
        <v>43977</v>
      </c>
      <c r="H114" s="10">
        <v>43977</v>
      </c>
      <c r="I114" s="34">
        <v>98.16</v>
      </c>
      <c r="J114" s="34">
        <v>4417.2</v>
      </c>
    </row>
    <row r="115" spans="1:10" x14ac:dyDescent="0.25">
      <c r="A115" s="9" t="s">
        <v>198</v>
      </c>
      <c r="B115" s="9">
        <v>198</v>
      </c>
      <c r="C115" s="9" t="s">
        <v>151</v>
      </c>
      <c r="D115" s="14" t="s">
        <v>68</v>
      </c>
      <c r="E115" s="13" t="s">
        <v>12</v>
      </c>
      <c r="F115" s="9">
        <v>55</v>
      </c>
      <c r="G115" s="10">
        <v>43977</v>
      </c>
      <c r="H115" s="10">
        <v>43977</v>
      </c>
      <c r="I115" s="34">
        <v>435.13</v>
      </c>
      <c r="J115" s="34">
        <v>23932.15</v>
      </c>
    </row>
    <row r="116" spans="1:10" x14ac:dyDescent="0.25">
      <c r="A116" s="9" t="s">
        <v>198</v>
      </c>
      <c r="B116" s="9">
        <v>199</v>
      </c>
      <c r="C116" s="9" t="s">
        <v>151</v>
      </c>
      <c r="D116" s="14" t="s">
        <v>69</v>
      </c>
      <c r="E116" s="13" t="s">
        <v>4</v>
      </c>
      <c r="F116" s="9">
        <v>395</v>
      </c>
      <c r="G116" s="10">
        <v>41818</v>
      </c>
      <c r="H116" s="10">
        <v>41818</v>
      </c>
      <c r="I116" s="34">
        <v>5</v>
      </c>
      <c r="J116" s="34">
        <v>1975</v>
      </c>
    </row>
    <row r="117" spans="1:10" x14ac:dyDescent="0.25">
      <c r="A117" s="9" t="s">
        <v>198</v>
      </c>
      <c r="B117" s="9">
        <v>200</v>
      </c>
      <c r="C117" s="9" t="s">
        <v>151</v>
      </c>
      <c r="D117" s="14" t="s">
        <v>71</v>
      </c>
      <c r="E117" s="13" t="s">
        <v>13</v>
      </c>
      <c r="F117" s="9">
        <v>29</v>
      </c>
      <c r="G117" s="10">
        <v>44392</v>
      </c>
      <c r="H117" s="10">
        <v>44392</v>
      </c>
      <c r="I117" s="34">
        <v>44.603999999999999</v>
      </c>
      <c r="J117" s="34">
        <v>1293.5160000000001</v>
      </c>
    </row>
    <row r="118" spans="1:10" x14ac:dyDescent="0.25">
      <c r="A118" s="9" t="s">
        <v>198</v>
      </c>
      <c r="B118" s="9">
        <v>305</v>
      </c>
      <c r="C118" s="9" t="s">
        <v>151</v>
      </c>
      <c r="D118" s="14" t="s">
        <v>216</v>
      </c>
      <c r="E118" s="13" t="s">
        <v>7</v>
      </c>
      <c r="F118" s="9">
        <v>25</v>
      </c>
      <c r="G118" s="10">
        <v>44365</v>
      </c>
      <c r="H118" s="10">
        <v>44365</v>
      </c>
      <c r="I118" s="34">
        <v>536.9</v>
      </c>
      <c r="J118" s="34">
        <v>13422.5</v>
      </c>
    </row>
    <row r="119" spans="1:10" x14ac:dyDescent="0.25">
      <c r="A119" s="9" t="s">
        <v>198</v>
      </c>
      <c r="B119" s="9">
        <v>306</v>
      </c>
      <c r="C119" s="9" t="s">
        <v>151</v>
      </c>
      <c r="D119" s="14" t="s">
        <v>217</v>
      </c>
      <c r="E119" s="13" t="s">
        <v>4</v>
      </c>
      <c r="F119" s="9">
        <v>30</v>
      </c>
      <c r="G119" s="10">
        <v>44365</v>
      </c>
      <c r="H119" s="10">
        <v>44365</v>
      </c>
      <c r="I119" s="34">
        <v>76.7</v>
      </c>
      <c r="J119" s="34">
        <v>2301</v>
      </c>
    </row>
    <row r="120" spans="1:10" x14ac:dyDescent="0.25">
      <c r="A120" s="9" t="s">
        <v>198</v>
      </c>
      <c r="B120" s="9">
        <v>304</v>
      </c>
      <c r="C120" s="9" t="s">
        <v>151</v>
      </c>
      <c r="D120" s="14" t="s">
        <v>215</v>
      </c>
      <c r="E120" s="13" t="s">
        <v>4</v>
      </c>
      <c r="F120" s="9">
        <v>15</v>
      </c>
      <c r="G120" s="10">
        <v>43797</v>
      </c>
      <c r="H120" s="10">
        <v>43797</v>
      </c>
      <c r="I120" s="34">
        <v>110</v>
      </c>
      <c r="J120" s="34">
        <v>1650</v>
      </c>
    </row>
    <row r="121" spans="1:10" x14ac:dyDescent="0.25">
      <c r="A121" s="77" t="s">
        <v>198</v>
      </c>
      <c r="B121" s="9">
        <v>201</v>
      </c>
      <c r="C121" s="9" t="s">
        <v>151</v>
      </c>
      <c r="D121" s="14" t="s">
        <v>124</v>
      </c>
      <c r="E121" s="13" t="s">
        <v>4</v>
      </c>
      <c r="F121" s="9">
        <v>0</v>
      </c>
      <c r="G121" s="10">
        <v>41818</v>
      </c>
      <c r="H121" s="10">
        <v>41818</v>
      </c>
      <c r="I121" s="34">
        <v>37.700000000000003</v>
      </c>
      <c r="J121" s="34">
        <v>0</v>
      </c>
    </row>
    <row r="122" spans="1:10" x14ac:dyDescent="0.25">
      <c r="A122" s="9" t="s">
        <v>198</v>
      </c>
      <c r="B122" s="9">
        <v>202</v>
      </c>
      <c r="C122" s="9" t="s">
        <v>151</v>
      </c>
      <c r="D122" s="14" t="s">
        <v>72</v>
      </c>
      <c r="E122" s="13" t="s">
        <v>4</v>
      </c>
      <c r="F122" s="9">
        <v>62</v>
      </c>
      <c r="G122" s="10">
        <v>43248</v>
      </c>
      <c r="H122" s="10">
        <v>43248</v>
      </c>
      <c r="I122" s="34">
        <v>3.3</v>
      </c>
      <c r="J122" s="34">
        <v>204.6</v>
      </c>
    </row>
    <row r="123" spans="1:10" x14ac:dyDescent="0.25">
      <c r="A123" s="9" t="s">
        <v>198</v>
      </c>
      <c r="B123" s="9">
        <v>203</v>
      </c>
      <c r="C123" s="9" t="s">
        <v>151</v>
      </c>
      <c r="D123" s="14" t="s">
        <v>180</v>
      </c>
      <c r="E123" s="13" t="s">
        <v>4</v>
      </c>
      <c r="F123" s="9">
        <v>10</v>
      </c>
      <c r="G123" s="10">
        <v>44392</v>
      </c>
      <c r="H123" s="10">
        <v>44392</v>
      </c>
      <c r="I123" s="34">
        <v>601.79999999999995</v>
      </c>
      <c r="J123" s="34">
        <v>6018</v>
      </c>
    </row>
    <row r="124" spans="1:10" x14ac:dyDescent="0.25">
      <c r="A124" s="9" t="s">
        <v>198</v>
      </c>
      <c r="B124" s="9">
        <v>204</v>
      </c>
      <c r="C124" s="9" t="s">
        <v>151</v>
      </c>
      <c r="D124" s="14" t="s">
        <v>155</v>
      </c>
      <c r="E124" s="13" t="s">
        <v>4</v>
      </c>
      <c r="F124" s="9">
        <v>18</v>
      </c>
      <c r="G124" s="10">
        <v>44392</v>
      </c>
      <c r="H124" s="10">
        <v>44392</v>
      </c>
      <c r="I124" s="34">
        <v>136.88</v>
      </c>
      <c r="J124" s="34">
        <v>2463.84</v>
      </c>
    </row>
    <row r="125" spans="1:10" x14ac:dyDescent="0.25">
      <c r="A125" s="9" t="s">
        <v>198</v>
      </c>
      <c r="B125" s="9">
        <v>205</v>
      </c>
      <c r="C125" s="9" t="s">
        <v>151</v>
      </c>
      <c r="D125" s="14" t="s">
        <v>76</v>
      </c>
      <c r="E125" s="13" t="s">
        <v>13</v>
      </c>
      <c r="F125" s="9">
        <v>101</v>
      </c>
      <c r="G125" s="10">
        <v>41818</v>
      </c>
      <c r="H125" s="10">
        <v>41818</v>
      </c>
      <c r="I125" s="34">
        <v>35.96</v>
      </c>
      <c r="J125" s="34">
        <v>3631.96</v>
      </c>
    </row>
    <row r="126" spans="1:10" x14ac:dyDescent="0.25">
      <c r="A126" s="9" t="s">
        <v>198</v>
      </c>
      <c r="B126" s="9">
        <v>206</v>
      </c>
      <c r="C126" s="9" t="s">
        <v>151</v>
      </c>
      <c r="D126" s="14" t="s">
        <v>75</v>
      </c>
      <c r="E126" s="13" t="s">
        <v>13</v>
      </c>
      <c r="F126" s="9">
        <v>19</v>
      </c>
      <c r="G126" s="10">
        <v>43255</v>
      </c>
      <c r="H126" s="10">
        <v>43255</v>
      </c>
      <c r="I126" s="34">
        <v>23</v>
      </c>
      <c r="J126" s="34">
        <v>437</v>
      </c>
    </row>
    <row r="127" spans="1:10" x14ac:dyDescent="0.25">
      <c r="A127" s="9" t="s">
        <v>198</v>
      </c>
      <c r="B127" s="9">
        <v>207</v>
      </c>
      <c r="C127" s="9" t="s">
        <v>151</v>
      </c>
      <c r="D127" s="14" t="s">
        <v>73</v>
      </c>
      <c r="E127" s="13" t="s">
        <v>74</v>
      </c>
      <c r="F127" s="9">
        <v>1</v>
      </c>
      <c r="G127" s="10">
        <v>43971</v>
      </c>
      <c r="H127" s="10">
        <v>43971</v>
      </c>
      <c r="I127" s="34">
        <v>38.94</v>
      </c>
      <c r="J127" s="34">
        <v>38.94</v>
      </c>
    </row>
    <row r="128" spans="1:10" x14ac:dyDescent="0.25">
      <c r="A128" s="9" t="s">
        <v>198</v>
      </c>
      <c r="B128" s="9">
        <v>208</v>
      </c>
      <c r="C128" s="9" t="s">
        <v>151</v>
      </c>
      <c r="D128" s="14" t="s">
        <v>176</v>
      </c>
      <c r="E128" s="13" t="s">
        <v>74</v>
      </c>
      <c r="F128" s="9">
        <v>0</v>
      </c>
      <c r="G128" s="10">
        <v>43237</v>
      </c>
      <c r="H128" s="10">
        <v>43237</v>
      </c>
      <c r="I128" s="34">
        <v>60</v>
      </c>
      <c r="J128" s="34">
        <v>0</v>
      </c>
    </row>
    <row r="129" spans="1:10" x14ac:dyDescent="0.25">
      <c r="A129" s="9" t="s">
        <v>198</v>
      </c>
      <c r="B129" s="9">
        <v>209</v>
      </c>
      <c r="C129" s="9" t="s">
        <v>151</v>
      </c>
      <c r="D129" s="14" t="s">
        <v>194</v>
      </c>
      <c r="E129" s="13" t="s">
        <v>13</v>
      </c>
      <c r="F129" s="9">
        <v>235</v>
      </c>
      <c r="G129" s="10">
        <v>43977</v>
      </c>
      <c r="H129" s="10">
        <v>43977</v>
      </c>
      <c r="I129" s="34">
        <v>600</v>
      </c>
      <c r="J129" s="34">
        <v>141000</v>
      </c>
    </row>
    <row r="130" spans="1:10" x14ac:dyDescent="0.25">
      <c r="A130" s="9" t="s">
        <v>198</v>
      </c>
      <c r="B130" s="9">
        <v>210</v>
      </c>
      <c r="C130" s="9" t="s">
        <v>151</v>
      </c>
      <c r="D130" s="14" t="s">
        <v>165</v>
      </c>
      <c r="E130" s="13" t="s">
        <v>137</v>
      </c>
      <c r="F130" s="9">
        <v>0</v>
      </c>
      <c r="G130" s="10">
        <v>43977</v>
      </c>
      <c r="H130" s="10">
        <v>43977</v>
      </c>
      <c r="I130" s="34">
        <v>53.1</v>
      </c>
      <c r="J130" s="34">
        <v>0</v>
      </c>
    </row>
    <row r="131" spans="1:10" x14ac:dyDescent="0.25">
      <c r="A131" s="9" t="s">
        <v>198</v>
      </c>
      <c r="B131" s="9">
        <v>211</v>
      </c>
      <c r="C131" s="9" t="s">
        <v>151</v>
      </c>
      <c r="D131" s="14" t="s">
        <v>188</v>
      </c>
      <c r="E131" s="13" t="s">
        <v>12</v>
      </c>
      <c r="F131" s="9">
        <v>24</v>
      </c>
      <c r="G131" s="10">
        <v>44406</v>
      </c>
      <c r="H131" s="10">
        <v>44406</v>
      </c>
      <c r="I131" s="34">
        <v>159.30000000000001</v>
      </c>
      <c r="J131" s="34">
        <v>3823.2000000000003</v>
      </c>
    </row>
    <row r="132" spans="1:10" x14ac:dyDescent="0.25">
      <c r="A132" s="9" t="s">
        <v>198</v>
      </c>
      <c r="B132" s="9">
        <v>325</v>
      </c>
      <c r="C132" s="9" t="s">
        <v>151</v>
      </c>
      <c r="D132" s="14" t="s">
        <v>244</v>
      </c>
      <c r="E132" s="13" t="s">
        <v>12</v>
      </c>
      <c r="F132" s="9">
        <v>10</v>
      </c>
      <c r="G132" s="10">
        <v>44406</v>
      </c>
      <c r="H132" s="10">
        <v>44406</v>
      </c>
      <c r="I132" s="34">
        <v>159.30000000000001</v>
      </c>
      <c r="J132" s="34">
        <v>1593</v>
      </c>
    </row>
    <row r="133" spans="1:10" x14ac:dyDescent="0.25">
      <c r="A133" s="9" t="s">
        <v>198</v>
      </c>
      <c r="B133" s="9">
        <v>212</v>
      </c>
      <c r="C133" s="9" t="s">
        <v>151</v>
      </c>
      <c r="D133" s="14" t="s">
        <v>245</v>
      </c>
      <c r="E133" s="13" t="s">
        <v>4</v>
      </c>
      <c r="F133" s="9">
        <v>1</v>
      </c>
      <c r="G133" s="10">
        <v>44056</v>
      </c>
      <c r="H133" s="10">
        <v>44056</v>
      </c>
      <c r="I133" s="34">
        <v>170</v>
      </c>
      <c r="J133" s="34">
        <v>170</v>
      </c>
    </row>
    <row r="134" spans="1:10" x14ac:dyDescent="0.25">
      <c r="A134" s="9" t="s">
        <v>198</v>
      </c>
      <c r="B134" s="9">
        <v>314</v>
      </c>
      <c r="C134" s="9" t="s">
        <v>151</v>
      </c>
      <c r="D134" s="14" t="s">
        <v>246</v>
      </c>
      <c r="E134" s="13" t="s">
        <v>4</v>
      </c>
      <c r="F134" s="9">
        <v>12</v>
      </c>
      <c r="G134" s="10">
        <v>44384</v>
      </c>
      <c r="H134" s="10">
        <v>44384</v>
      </c>
      <c r="I134" s="34">
        <v>155</v>
      </c>
      <c r="J134" s="34">
        <v>1860</v>
      </c>
    </row>
    <row r="135" spans="1:10" x14ac:dyDescent="0.25">
      <c r="A135" s="9" t="s">
        <v>198</v>
      </c>
      <c r="B135" s="9">
        <v>213</v>
      </c>
      <c r="C135" s="9" t="s">
        <v>151</v>
      </c>
      <c r="D135" s="14" t="s">
        <v>352</v>
      </c>
      <c r="E135" s="13" t="s">
        <v>4</v>
      </c>
      <c r="F135" s="9">
        <v>40</v>
      </c>
      <c r="G135" s="10">
        <v>43977</v>
      </c>
      <c r="H135" s="10">
        <v>43977</v>
      </c>
      <c r="I135" s="34">
        <v>613.6</v>
      </c>
      <c r="J135" s="34">
        <v>24544</v>
      </c>
    </row>
    <row r="136" spans="1:10" x14ac:dyDescent="0.25">
      <c r="A136" s="9" t="s">
        <v>198</v>
      </c>
      <c r="B136" s="9">
        <v>108</v>
      </c>
      <c r="C136" s="9" t="s">
        <v>151</v>
      </c>
      <c r="D136" s="14" t="s">
        <v>208</v>
      </c>
      <c r="E136" s="13" t="s">
        <v>4</v>
      </c>
      <c r="F136" s="9">
        <v>476</v>
      </c>
      <c r="G136" s="10">
        <v>44056</v>
      </c>
      <c r="H136" s="10">
        <v>44056</v>
      </c>
      <c r="I136" s="34">
        <v>79.89</v>
      </c>
      <c r="J136" s="34">
        <v>38027.64</v>
      </c>
    </row>
    <row r="137" spans="1:10" x14ac:dyDescent="0.25">
      <c r="A137" s="9" t="s">
        <v>198</v>
      </c>
      <c r="B137" s="9">
        <v>214</v>
      </c>
      <c r="C137" s="9" t="s">
        <v>151</v>
      </c>
      <c r="D137" s="14" t="s">
        <v>78</v>
      </c>
      <c r="E137" s="13" t="s">
        <v>4</v>
      </c>
      <c r="F137" s="9">
        <v>0</v>
      </c>
      <c r="G137" s="10">
        <v>41818</v>
      </c>
      <c r="H137" s="10">
        <v>41818</v>
      </c>
      <c r="I137" s="34">
        <v>500</v>
      </c>
      <c r="J137" s="34">
        <v>0</v>
      </c>
    </row>
    <row r="138" spans="1:10" x14ac:dyDescent="0.25">
      <c r="A138" s="9" t="s">
        <v>198</v>
      </c>
      <c r="B138" s="9">
        <v>215</v>
      </c>
      <c r="C138" s="9" t="s">
        <v>151</v>
      </c>
      <c r="D138" s="14" t="s">
        <v>247</v>
      </c>
      <c r="E138" s="13" t="s">
        <v>136</v>
      </c>
      <c r="F138" s="9">
        <v>17</v>
      </c>
      <c r="G138" s="10">
        <v>43971</v>
      </c>
      <c r="H138" s="10">
        <v>43971</v>
      </c>
      <c r="I138" s="34">
        <v>60.18</v>
      </c>
      <c r="J138" s="34">
        <v>1023.06</v>
      </c>
    </row>
    <row r="139" spans="1:10" x14ac:dyDescent="0.25">
      <c r="A139" s="9" t="s">
        <v>198</v>
      </c>
      <c r="B139" s="9">
        <v>316</v>
      </c>
      <c r="C139" s="9" t="s">
        <v>151</v>
      </c>
      <c r="D139" s="14" t="s">
        <v>248</v>
      </c>
      <c r="E139" s="13" t="s">
        <v>136</v>
      </c>
      <c r="F139" s="9">
        <v>20</v>
      </c>
      <c r="G139" s="10">
        <v>44384</v>
      </c>
      <c r="H139" s="10">
        <v>44384</v>
      </c>
      <c r="I139" s="34">
        <v>81.42</v>
      </c>
      <c r="J139" s="34">
        <v>1628.4</v>
      </c>
    </row>
    <row r="140" spans="1:10" x14ac:dyDescent="0.25">
      <c r="A140" s="9" t="s">
        <v>198</v>
      </c>
      <c r="B140" s="9">
        <v>216</v>
      </c>
      <c r="C140" s="9" t="s">
        <v>151</v>
      </c>
      <c r="D140" s="14" t="s">
        <v>77</v>
      </c>
      <c r="E140" s="13" t="s">
        <v>4</v>
      </c>
      <c r="F140" s="9">
        <v>120</v>
      </c>
      <c r="G140" s="10">
        <v>44406</v>
      </c>
      <c r="H140" s="10">
        <v>44406</v>
      </c>
      <c r="I140" s="34">
        <v>1.7925</v>
      </c>
      <c r="J140" s="34">
        <v>215.1</v>
      </c>
    </row>
    <row r="141" spans="1:10" x14ac:dyDescent="0.25">
      <c r="A141" s="9" t="s">
        <v>198</v>
      </c>
      <c r="B141" s="9">
        <v>217</v>
      </c>
      <c r="C141" s="9" t="s">
        <v>151</v>
      </c>
      <c r="D141" s="14" t="s">
        <v>79</v>
      </c>
      <c r="E141" s="13" t="s">
        <v>4</v>
      </c>
      <c r="F141" s="9">
        <v>23</v>
      </c>
      <c r="G141" s="10">
        <v>43900</v>
      </c>
      <c r="H141" s="10">
        <v>43900</v>
      </c>
      <c r="I141" s="34">
        <v>16.489999999999998</v>
      </c>
      <c r="J141" s="34">
        <v>379.27</v>
      </c>
    </row>
    <row r="142" spans="1:10" x14ac:dyDescent="0.25">
      <c r="A142" s="9" t="s">
        <v>198</v>
      </c>
      <c r="B142" s="9">
        <v>218</v>
      </c>
      <c r="C142" s="9" t="s">
        <v>151</v>
      </c>
      <c r="D142" s="14" t="s">
        <v>80</v>
      </c>
      <c r="E142" s="13" t="s">
        <v>4</v>
      </c>
      <c r="F142" s="9">
        <v>60</v>
      </c>
      <c r="G142" s="10">
        <v>44406</v>
      </c>
      <c r="H142" s="10">
        <v>44406</v>
      </c>
      <c r="I142" s="34">
        <v>37.51</v>
      </c>
      <c r="J142" s="34">
        <v>2250.6</v>
      </c>
    </row>
    <row r="143" spans="1:10" x14ac:dyDescent="0.25">
      <c r="A143" s="9" t="s">
        <v>198</v>
      </c>
      <c r="B143" s="9">
        <v>219</v>
      </c>
      <c r="C143" s="9" t="s">
        <v>151</v>
      </c>
      <c r="D143" s="14" t="s">
        <v>249</v>
      </c>
      <c r="E143" s="13" t="s">
        <v>4</v>
      </c>
      <c r="F143" s="9">
        <v>1</v>
      </c>
      <c r="G143" s="10">
        <v>43095</v>
      </c>
      <c r="H143" s="10">
        <v>43095</v>
      </c>
      <c r="I143" s="34">
        <v>139.83000000000001</v>
      </c>
      <c r="J143" s="34">
        <v>139.83000000000001</v>
      </c>
    </row>
    <row r="144" spans="1:10" x14ac:dyDescent="0.25">
      <c r="A144" s="9" t="s">
        <v>198</v>
      </c>
      <c r="B144" s="9">
        <v>322</v>
      </c>
      <c r="C144" s="9" t="s">
        <v>151</v>
      </c>
      <c r="D144" s="14" t="s">
        <v>219</v>
      </c>
      <c r="E144" s="13" t="s">
        <v>4</v>
      </c>
      <c r="F144" s="9">
        <v>10</v>
      </c>
      <c r="G144" s="10">
        <v>44392</v>
      </c>
      <c r="H144" s="10">
        <v>44392</v>
      </c>
      <c r="I144" s="34">
        <v>285.56</v>
      </c>
      <c r="J144" s="34">
        <v>2855.6</v>
      </c>
    </row>
    <row r="145" spans="1:10" x14ac:dyDescent="0.25">
      <c r="A145" s="9" t="s">
        <v>198</v>
      </c>
      <c r="B145" s="9">
        <v>220</v>
      </c>
      <c r="C145" s="9" t="s">
        <v>151</v>
      </c>
      <c r="D145" s="14" t="s">
        <v>81</v>
      </c>
      <c r="E145" s="13" t="s">
        <v>7</v>
      </c>
      <c r="F145" s="9">
        <v>10</v>
      </c>
      <c r="G145" s="10">
        <v>43588</v>
      </c>
      <c r="H145" s="10">
        <v>43588</v>
      </c>
      <c r="I145" s="34">
        <v>115.64</v>
      </c>
      <c r="J145" s="34">
        <v>1156.4000000000001</v>
      </c>
    </row>
    <row r="146" spans="1:10" x14ac:dyDescent="0.25">
      <c r="A146" s="9" t="s">
        <v>198</v>
      </c>
      <c r="B146" s="9">
        <v>221</v>
      </c>
      <c r="C146" s="9" t="s">
        <v>151</v>
      </c>
      <c r="D146" s="14" t="s">
        <v>83</v>
      </c>
      <c r="E146" s="13" t="s">
        <v>4</v>
      </c>
      <c r="F146" s="9">
        <v>31</v>
      </c>
      <c r="G146" s="10">
        <v>43900</v>
      </c>
      <c r="H146" s="10">
        <v>43900</v>
      </c>
      <c r="I146" s="34">
        <v>7.5755999999999997</v>
      </c>
      <c r="J146" s="34">
        <v>234.84359999999998</v>
      </c>
    </row>
    <row r="147" spans="1:10" x14ac:dyDescent="0.25">
      <c r="A147" s="9" t="s">
        <v>198</v>
      </c>
      <c r="B147" s="9">
        <v>222</v>
      </c>
      <c r="C147" s="9" t="s">
        <v>151</v>
      </c>
      <c r="D147" s="14" t="s">
        <v>85</v>
      </c>
      <c r="E147" s="13" t="s">
        <v>4</v>
      </c>
      <c r="F147" s="9">
        <v>32</v>
      </c>
      <c r="G147" s="10">
        <v>43900</v>
      </c>
      <c r="H147" s="10">
        <v>43900</v>
      </c>
      <c r="I147" s="34">
        <v>7.5755999999999997</v>
      </c>
      <c r="J147" s="34">
        <v>242.41919999999999</v>
      </c>
    </row>
    <row r="148" spans="1:10" x14ac:dyDescent="0.25">
      <c r="A148" s="9" t="s">
        <v>198</v>
      </c>
      <c r="B148" s="9">
        <v>223</v>
      </c>
      <c r="C148" s="9" t="s">
        <v>151</v>
      </c>
      <c r="D148" s="14" t="s">
        <v>86</v>
      </c>
      <c r="E148" s="13" t="s">
        <v>4</v>
      </c>
      <c r="F148" s="9">
        <v>135</v>
      </c>
      <c r="G148" s="10">
        <v>43900</v>
      </c>
      <c r="H148" s="10">
        <v>43900</v>
      </c>
      <c r="I148" s="34">
        <v>12.4962</v>
      </c>
      <c r="J148" s="34">
        <v>1686.9870000000001</v>
      </c>
    </row>
    <row r="149" spans="1:10" x14ac:dyDescent="0.25">
      <c r="A149" s="9" t="s">
        <v>198</v>
      </c>
      <c r="B149" s="9">
        <v>224</v>
      </c>
      <c r="C149" s="9" t="s">
        <v>151</v>
      </c>
      <c r="D149" s="14" t="s">
        <v>82</v>
      </c>
      <c r="E149" s="13" t="s">
        <v>4</v>
      </c>
      <c r="F149" s="9">
        <v>35</v>
      </c>
      <c r="G149" s="10">
        <v>43895</v>
      </c>
      <c r="H149" s="10">
        <v>43895</v>
      </c>
      <c r="I149" s="34">
        <v>10.62</v>
      </c>
      <c r="J149" s="34">
        <v>371.7</v>
      </c>
    </row>
    <row r="150" spans="1:10" x14ac:dyDescent="0.25">
      <c r="A150" s="9" t="s">
        <v>198</v>
      </c>
      <c r="B150" s="9">
        <v>225</v>
      </c>
      <c r="C150" s="9" t="s">
        <v>151</v>
      </c>
      <c r="D150" s="14" t="s">
        <v>84</v>
      </c>
      <c r="E150" s="13" t="s">
        <v>4</v>
      </c>
      <c r="F150" s="9">
        <v>60</v>
      </c>
      <c r="G150" s="10">
        <v>43895</v>
      </c>
      <c r="H150" s="10">
        <v>43895</v>
      </c>
      <c r="I150" s="34">
        <v>10.62</v>
      </c>
      <c r="J150" s="34">
        <v>637.19999999999993</v>
      </c>
    </row>
    <row r="151" spans="1:10" x14ac:dyDescent="0.25">
      <c r="A151" s="9" t="s">
        <v>198</v>
      </c>
      <c r="B151" s="9">
        <v>307</v>
      </c>
      <c r="C151" s="9" t="s">
        <v>151</v>
      </c>
      <c r="D151" s="14" t="s">
        <v>222</v>
      </c>
      <c r="E151" s="13" t="s">
        <v>4</v>
      </c>
      <c r="F151" s="9">
        <v>42</v>
      </c>
      <c r="G151" s="10">
        <v>44365</v>
      </c>
      <c r="H151" s="10">
        <v>44365</v>
      </c>
      <c r="I151" s="34">
        <v>200.6</v>
      </c>
      <c r="J151" s="34">
        <v>8425.1999999999989</v>
      </c>
    </row>
    <row r="152" spans="1:10" x14ac:dyDescent="0.25">
      <c r="A152" s="9" t="s">
        <v>198</v>
      </c>
      <c r="B152" s="9">
        <v>226</v>
      </c>
      <c r="C152" s="9" t="s">
        <v>151</v>
      </c>
      <c r="D152" s="14" t="s">
        <v>220</v>
      </c>
      <c r="E152" s="13" t="s">
        <v>4</v>
      </c>
      <c r="F152" s="9">
        <v>50</v>
      </c>
      <c r="G152" s="10">
        <v>44406</v>
      </c>
      <c r="H152" s="10">
        <v>44406</v>
      </c>
      <c r="I152" s="34">
        <v>339.00220000000002</v>
      </c>
      <c r="J152" s="34">
        <v>16950.11</v>
      </c>
    </row>
    <row r="153" spans="1:10" x14ac:dyDescent="0.25">
      <c r="A153" s="9" t="s">
        <v>198</v>
      </c>
      <c r="B153" s="9">
        <v>227</v>
      </c>
      <c r="C153" s="9" t="s">
        <v>151</v>
      </c>
      <c r="D153" s="14" t="s">
        <v>250</v>
      </c>
      <c r="E153" s="13" t="s">
        <v>20</v>
      </c>
      <c r="F153" s="9">
        <v>523</v>
      </c>
      <c r="G153" s="10">
        <v>43900</v>
      </c>
      <c r="H153" s="10">
        <v>43900</v>
      </c>
      <c r="I153" s="34">
        <v>179.12</v>
      </c>
      <c r="J153" s="34">
        <v>93679.760000000009</v>
      </c>
    </row>
    <row r="154" spans="1:10" x14ac:dyDescent="0.25">
      <c r="A154" s="9" t="s">
        <v>198</v>
      </c>
      <c r="B154" s="9">
        <v>324</v>
      </c>
      <c r="C154" s="9" t="s">
        <v>151</v>
      </c>
      <c r="D154" s="14" t="s">
        <v>251</v>
      </c>
      <c r="E154" s="13" t="s">
        <v>20</v>
      </c>
      <c r="F154" s="9">
        <v>250</v>
      </c>
      <c r="G154" s="10">
        <v>44406</v>
      </c>
      <c r="H154" s="10">
        <v>44406</v>
      </c>
      <c r="I154" s="34">
        <v>191.58480000000003</v>
      </c>
      <c r="J154" s="34">
        <v>47896.200000000004</v>
      </c>
    </row>
    <row r="155" spans="1:10" x14ac:dyDescent="0.25">
      <c r="A155" s="9" t="s">
        <v>198</v>
      </c>
      <c r="B155" s="9">
        <v>228</v>
      </c>
      <c r="C155" s="9" t="s">
        <v>151</v>
      </c>
      <c r="D155" s="14" t="s">
        <v>252</v>
      </c>
      <c r="E155" s="13" t="s">
        <v>20</v>
      </c>
      <c r="F155" s="9">
        <v>3</v>
      </c>
      <c r="G155" s="10">
        <v>43900</v>
      </c>
      <c r="H155" s="10">
        <v>43900</v>
      </c>
      <c r="I155" s="34">
        <v>238.36</v>
      </c>
      <c r="J155" s="34">
        <v>715.08</v>
      </c>
    </row>
    <row r="156" spans="1:10" x14ac:dyDescent="0.25">
      <c r="A156" s="9" t="s">
        <v>198</v>
      </c>
      <c r="B156" s="9">
        <v>327</v>
      </c>
      <c r="C156" s="9" t="s">
        <v>151</v>
      </c>
      <c r="D156" s="14" t="s">
        <v>420</v>
      </c>
      <c r="E156" s="13" t="s">
        <v>20</v>
      </c>
      <c r="F156" s="9">
        <v>20</v>
      </c>
      <c r="G156" s="10">
        <v>44406</v>
      </c>
      <c r="H156" s="10">
        <v>44406</v>
      </c>
      <c r="I156" s="34">
        <v>246.62</v>
      </c>
      <c r="J156" s="34">
        <v>4932.3999999999996</v>
      </c>
    </row>
    <row r="157" spans="1:10" x14ac:dyDescent="0.25">
      <c r="A157" s="9" t="s">
        <v>198</v>
      </c>
      <c r="B157" s="9">
        <v>229</v>
      </c>
      <c r="C157" s="9" t="s">
        <v>151</v>
      </c>
      <c r="D157" s="14" t="s">
        <v>339</v>
      </c>
      <c r="E157" s="13" t="s">
        <v>20</v>
      </c>
      <c r="F157" s="9">
        <v>20</v>
      </c>
      <c r="G157" s="10">
        <v>44406</v>
      </c>
      <c r="H157" s="10">
        <v>44406</v>
      </c>
      <c r="I157" s="34">
        <v>254.88</v>
      </c>
      <c r="J157" s="34">
        <v>5097.6000000000004</v>
      </c>
    </row>
    <row r="158" spans="1:10" x14ac:dyDescent="0.25">
      <c r="A158" s="9" t="s">
        <v>198</v>
      </c>
      <c r="B158" s="9">
        <v>230</v>
      </c>
      <c r="C158" s="9" t="s">
        <v>151</v>
      </c>
      <c r="D158" s="14" t="s">
        <v>89</v>
      </c>
      <c r="E158" s="13" t="s">
        <v>20</v>
      </c>
      <c r="F158" s="9">
        <v>46</v>
      </c>
      <c r="G158" s="10">
        <v>41818</v>
      </c>
      <c r="H158" s="10">
        <v>41818</v>
      </c>
      <c r="I158" s="34">
        <v>1044</v>
      </c>
      <c r="J158" s="34">
        <v>48024</v>
      </c>
    </row>
    <row r="159" spans="1:10" x14ac:dyDescent="0.25">
      <c r="A159" s="9" t="s">
        <v>198</v>
      </c>
      <c r="B159" s="9">
        <v>231</v>
      </c>
      <c r="C159" s="9" t="s">
        <v>151</v>
      </c>
      <c r="D159" s="14" t="s">
        <v>93</v>
      </c>
      <c r="E159" s="13" t="s">
        <v>12</v>
      </c>
      <c r="F159" s="9">
        <v>6</v>
      </c>
      <c r="G159" s="10">
        <v>42893</v>
      </c>
      <c r="H159" s="10">
        <v>42893</v>
      </c>
      <c r="I159" s="34">
        <v>59</v>
      </c>
      <c r="J159" s="34">
        <v>354</v>
      </c>
    </row>
    <row r="160" spans="1:10" x14ac:dyDescent="0.25">
      <c r="A160" s="9" t="s">
        <v>198</v>
      </c>
      <c r="B160" s="9">
        <v>232</v>
      </c>
      <c r="C160" s="9" t="s">
        <v>151</v>
      </c>
      <c r="D160" s="14" t="s">
        <v>170</v>
      </c>
      <c r="E160" s="13" t="s">
        <v>4</v>
      </c>
      <c r="F160" s="9">
        <v>9</v>
      </c>
      <c r="G160" s="10">
        <v>43019</v>
      </c>
      <c r="H160" s="10">
        <v>43019</v>
      </c>
      <c r="I160" s="34">
        <v>40</v>
      </c>
      <c r="J160" s="34">
        <v>360</v>
      </c>
    </row>
    <row r="161" spans="1:10" x14ac:dyDescent="0.25">
      <c r="A161" s="9" t="s">
        <v>198</v>
      </c>
      <c r="B161" s="9">
        <v>233</v>
      </c>
      <c r="C161" s="9" t="s">
        <v>151</v>
      </c>
      <c r="D161" s="14" t="s">
        <v>203</v>
      </c>
      <c r="E161" s="13" t="s">
        <v>92</v>
      </c>
      <c r="F161" s="9">
        <v>84</v>
      </c>
      <c r="G161" s="10">
        <v>44057</v>
      </c>
      <c r="H161" s="10">
        <v>44057</v>
      </c>
      <c r="I161" s="34">
        <v>590</v>
      </c>
      <c r="J161" s="34">
        <v>49560</v>
      </c>
    </row>
    <row r="162" spans="1:10" x14ac:dyDescent="0.25">
      <c r="A162" s="9" t="s">
        <v>198</v>
      </c>
      <c r="B162" s="9">
        <v>234</v>
      </c>
      <c r="C162" s="9" t="s">
        <v>151</v>
      </c>
      <c r="D162" s="14" t="s">
        <v>204</v>
      </c>
      <c r="E162" s="13" t="s">
        <v>92</v>
      </c>
      <c r="F162" s="9">
        <v>289</v>
      </c>
      <c r="G162" s="10">
        <v>44057</v>
      </c>
      <c r="H162" s="10">
        <v>44057</v>
      </c>
      <c r="I162" s="34">
        <v>1642.09</v>
      </c>
      <c r="J162" s="34">
        <v>474564.00999999995</v>
      </c>
    </row>
    <row r="163" spans="1:10" x14ac:dyDescent="0.25">
      <c r="A163" s="9" t="s">
        <v>198</v>
      </c>
      <c r="B163" s="9">
        <v>235</v>
      </c>
      <c r="C163" s="9" t="s">
        <v>151</v>
      </c>
      <c r="D163" s="14" t="s">
        <v>87</v>
      </c>
      <c r="E163" s="13" t="s">
        <v>20</v>
      </c>
      <c r="F163" s="9">
        <v>10</v>
      </c>
      <c r="G163" s="10">
        <v>44406</v>
      </c>
      <c r="H163" s="10">
        <v>44406</v>
      </c>
      <c r="I163" s="34">
        <v>513.005</v>
      </c>
      <c r="J163" s="34">
        <v>5130.05</v>
      </c>
    </row>
    <row r="164" spans="1:10" x14ac:dyDescent="0.25">
      <c r="A164" s="9" t="s">
        <v>198</v>
      </c>
      <c r="B164" s="9">
        <v>236</v>
      </c>
      <c r="C164" s="9" t="s">
        <v>151</v>
      </c>
      <c r="D164" s="14" t="s">
        <v>88</v>
      </c>
      <c r="E164" s="13" t="s">
        <v>12</v>
      </c>
      <c r="F164" s="9">
        <v>0</v>
      </c>
      <c r="G164" s="10">
        <v>41818</v>
      </c>
      <c r="H164" s="10">
        <v>41818</v>
      </c>
      <c r="I164" s="34">
        <v>282.54000000000002</v>
      </c>
      <c r="J164" s="34">
        <v>0</v>
      </c>
    </row>
    <row r="165" spans="1:10" x14ac:dyDescent="0.25">
      <c r="A165" s="9" t="s">
        <v>198</v>
      </c>
      <c r="B165" s="9">
        <v>237</v>
      </c>
      <c r="C165" s="9" t="s">
        <v>151</v>
      </c>
      <c r="D165" s="14" t="s">
        <v>91</v>
      </c>
      <c r="E165" s="13" t="s">
        <v>13</v>
      </c>
      <c r="F165" s="9">
        <v>2</v>
      </c>
      <c r="G165" s="10">
        <v>43451</v>
      </c>
      <c r="H165" s="10">
        <v>43451</v>
      </c>
      <c r="I165" s="34">
        <v>224</v>
      </c>
      <c r="J165" s="34">
        <v>448</v>
      </c>
    </row>
    <row r="166" spans="1:10" x14ac:dyDescent="0.25">
      <c r="A166" s="9" t="s">
        <v>198</v>
      </c>
      <c r="B166" s="9">
        <v>238</v>
      </c>
      <c r="C166" s="9" t="s">
        <v>151</v>
      </c>
      <c r="D166" s="14" t="s">
        <v>149</v>
      </c>
      <c r="E166" s="13" t="s">
        <v>4</v>
      </c>
      <c r="F166" s="9">
        <v>441</v>
      </c>
      <c r="G166" s="10">
        <v>43592</v>
      </c>
      <c r="H166" s="10">
        <v>43592</v>
      </c>
      <c r="I166" s="34">
        <v>5</v>
      </c>
      <c r="J166" s="34">
        <v>2205</v>
      </c>
    </row>
    <row r="167" spans="1:10" x14ac:dyDescent="0.25">
      <c r="A167" s="9" t="s">
        <v>198</v>
      </c>
      <c r="B167" s="9">
        <v>239</v>
      </c>
      <c r="C167" s="9" t="s">
        <v>151</v>
      </c>
      <c r="D167" s="14" t="s">
        <v>90</v>
      </c>
      <c r="E167" s="13" t="s">
        <v>20</v>
      </c>
      <c r="F167" s="9">
        <v>0</v>
      </c>
      <c r="G167" s="10">
        <v>41818</v>
      </c>
      <c r="H167" s="10">
        <v>41818</v>
      </c>
      <c r="I167" s="34">
        <v>1740</v>
      </c>
      <c r="J167" s="34">
        <v>0</v>
      </c>
    </row>
    <row r="168" spans="1:10" x14ac:dyDescent="0.25">
      <c r="A168" s="9" t="s">
        <v>198</v>
      </c>
      <c r="B168" s="9">
        <v>240</v>
      </c>
      <c r="C168" s="9" t="s">
        <v>151</v>
      </c>
      <c r="D168" s="14" t="s">
        <v>132</v>
      </c>
      <c r="E168" s="13" t="s">
        <v>4</v>
      </c>
      <c r="F168" s="9">
        <v>0</v>
      </c>
      <c r="G168" s="10">
        <v>42827</v>
      </c>
      <c r="H168" s="10">
        <v>42827</v>
      </c>
      <c r="I168" s="34">
        <v>50</v>
      </c>
      <c r="J168" s="34">
        <v>0</v>
      </c>
    </row>
    <row r="169" spans="1:10" x14ac:dyDescent="0.25">
      <c r="A169" s="9" t="s">
        <v>198</v>
      </c>
      <c r="B169" s="9">
        <v>241</v>
      </c>
      <c r="C169" s="9" t="s">
        <v>151</v>
      </c>
      <c r="D169" s="14" t="s">
        <v>131</v>
      </c>
      <c r="E169" s="13" t="s">
        <v>4</v>
      </c>
      <c r="F169" s="9">
        <v>0</v>
      </c>
      <c r="G169" s="10">
        <v>42827</v>
      </c>
      <c r="H169" s="10">
        <v>42827</v>
      </c>
      <c r="I169" s="34">
        <v>50</v>
      </c>
      <c r="J169" s="34">
        <v>0</v>
      </c>
    </row>
    <row r="170" spans="1:10" x14ac:dyDescent="0.25">
      <c r="A170" s="9" t="s">
        <v>198</v>
      </c>
      <c r="B170" s="9">
        <v>242</v>
      </c>
      <c r="C170" s="9" t="s">
        <v>151</v>
      </c>
      <c r="D170" s="14" t="s">
        <v>133</v>
      </c>
      <c r="E170" s="13" t="s">
        <v>4</v>
      </c>
      <c r="F170" s="9">
        <v>0</v>
      </c>
      <c r="G170" s="10">
        <v>42827</v>
      </c>
      <c r="H170" s="10">
        <v>42827</v>
      </c>
      <c r="I170" s="34">
        <v>50</v>
      </c>
      <c r="J170" s="34">
        <v>0</v>
      </c>
    </row>
    <row r="171" spans="1:10" x14ac:dyDescent="0.25">
      <c r="A171" s="9" t="s">
        <v>198</v>
      </c>
      <c r="B171" s="9">
        <v>243</v>
      </c>
      <c r="C171" s="9" t="s">
        <v>151</v>
      </c>
      <c r="D171" s="14" t="s">
        <v>97</v>
      </c>
      <c r="E171" s="13" t="s">
        <v>4</v>
      </c>
      <c r="F171" s="9">
        <v>10</v>
      </c>
      <c r="G171" s="10">
        <v>43588</v>
      </c>
      <c r="H171" s="10">
        <v>43588</v>
      </c>
      <c r="I171" s="34">
        <v>158.59</v>
      </c>
      <c r="J171" s="34">
        <v>1585.9</v>
      </c>
    </row>
    <row r="172" spans="1:10" x14ac:dyDescent="0.25">
      <c r="A172" s="9" t="s">
        <v>198</v>
      </c>
      <c r="B172" s="9">
        <v>244</v>
      </c>
      <c r="C172" s="9" t="s">
        <v>151</v>
      </c>
      <c r="D172" s="14" t="s">
        <v>98</v>
      </c>
      <c r="E172" s="13" t="s">
        <v>4</v>
      </c>
      <c r="F172" s="9">
        <v>6</v>
      </c>
      <c r="G172" s="10">
        <v>43895</v>
      </c>
      <c r="H172" s="10">
        <v>43895</v>
      </c>
      <c r="I172" s="34">
        <v>200.6</v>
      </c>
      <c r="J172" s="34">
        <v>1203.5999999999999</v>
      </c>
    </row>
    <row r="173" spans="1:10" x14ac:dyDescent="0.25">
      <c r="A173" s="9" t="s">
        <v>198</v>
      </c>
      <c r="B173" s="9">
        <v>245</v>
      </c>
      <c r="C173" s="9" t="s">
        <v>151</v>
      </c>
      <c r="D173" s="14" t="s">
        <v>96</v>
      </c>
      <c r="E173" s="13" t="s">
        <v>12</v>
      </c>
      <c r="F173" s="9">
        <v>6</v>
      </c>
      <c r="G173" s="10">
        <v>42914</v>
      </c>
      <c r="H173" s="10">
        <v>42914</v>
      </c>
      <c r="I173" s="34">
        <v>400</v>
      </c>
      <c r="J173" s="34">
        <v>2400</v>
      </c>
    </row>
    <row r="174" spans="1:10" x14ac:dyDescent="0.25">
      <c r="A174" s="9" t="s">
        <v>198</v>
      </c>
      <c r="B174" s="9">
        <v>246</v>
      </c>
      <c r="C174" s="9" t="s">
        <v>151</v>
      </c>
      <c r="D174" s="14" t="s">
        <v>95</v>
      </c>
      <c r="E174" s="13" t="s">
        <v>12</v>
      </c>
      <c r="F174" s="9">
        <v>10</v>
      </c>
      <c r="G174" s="10">
        <v>44406</v>
      </c>
      <c r="H174" s="10">
        <v>44406</v>
      </c>
      <c r="I174" s="34">
        <v>517.99639999999999</v>
      </c>
      <c r="J174" s="34">
        <v>5179.9639999999999</v>
      </c>
    </row>
    <row r="175" spans="1:10" x14ac:dyDescent="0.25">
      <c r="A175" s="9" t="s">
        <v>198</v>
      </c>
      <c r="B175" s="9">
        <v>247</v>
      </c>
      <c r="C175" s="9" t="s">
        <v>151</v>
      </c>
      <c r="D175" s="14" t="s">
        <v>214</v>
      </c>
      <c r="E175" s="13" t="s">
        <v>74</v>
      </c>
      <c r="F175" s="9">
        <v>11</v>
      </c>
      <c r="G175" s="10">
        <v>43588</v>
      </c>
      <c r="H175" s="10">
        <v>43588</v>
      </c>
      <c r="I175" s="34">
        <v>64.62</v>
      </c>
      <c r="J175" s="34">
        <v>710.82</v>
      </c>
    </row>
    <row r="176" spans="1:10" x14ac:dyDescent="0.25">
      <c r="A176" s="9" t="s">
        <v>198</v>
      </c>
      <c r="B176" s="9">
        <v>248</v>
      </c>
      <c r="C176" s="9" t="s">
        <v>151</v>
      </c>
      <c r="D176" s="14" t="s">
        <v>100</v>
      </c>
      <c r="E176" s="13" t="s">
        <v>74</v>
      </c>
      <c r="F176" s="9">
        <v>20</v>
      </c>
      <c r="G176" s="10">
        <v>43588</v>
      </c>
      <c r="H176" s="10">
        <v>43588</v>
      </c>
      <c r="I176" s="34">
        <v>64.62</v>
      </c>
      <c r="J176" s="34">
        <v>1292.4000000000001</v>
      </c>
    </row>
    <row r="177" spans="1:10" x14ac:dyDescent="0.25">
      <c r="A177" s="9" t="s">
        <v>198</v>
      </c>
      <c r="B177" s="9">
        <v>249</v>
      </c>
      <c r="C177" s="9" t="s">
        <v>151</v>
      </c>
      <c r="D177" s="14" t="s">
        <v>99</v>
      </c>
      <c r="E177" s="13" t="s">
        <v>4</v>
      </c>
      <c r="F177" s="9">
        <v>329</v>
      </c>
      <c r="G177" s="10">
        <v>42914</v>
      </c>
      <c r="H177" s="10">
        <v>42914</v>
      </c>
      <c r="I177" s="34">
        <v>210</v>
      </c>
      <c r="J177" s="34">
        <v>69090</v>
      </c>
    </row>
    <row r="178" spans="1:10" x14ac:dyDescent="0.25">
      <c r="A178" s="9" t="s">
        <v>198</v>
      </c>
      <c r="B178" s="9">
        <v>250</v>
      </c>
      <c r="C178" s="9" t="s">
        <v>151</v>
      </c>
      <c r="D178" s="14" t="s">
        <v>94</v>
      </c>
      <c r="E178" s="13" t="s">
        <v>4</v>
      </c>
      <c r="F178" s="9">
        <v>0</v>
      </c>
      <c r="G178" s="10">
        <v>43971</v>
      </c>
      <c r="H178" s="10">
        <v>43971</v>
      </c>
      <c r="I178" s="34">
        <v>230.1</v>
      </c>
      <c r="J178" s="34">
        <v>0</v>
      </c>
    </row>
    <row r="179" spans="1:10" x14ac:dyDescent="0.25">
      <c r="A179" s="9" t="s">
        <v>198</v>
      </c>
      <c r="B179" s="9">
        <v>251</v>
      </c>
      <c r="C179" s="9" t="s">
        <v>151</v>
      </c>
      <c r="D179" s="14" t="s">
        <v>146</v>
      </c>
      <c r="E179" s="13" t="s">
        <v>4</v>
      </c>
      <c r="F179" s="9">
        <v>1300</v>
      </c>
      <c r="G179" s="10">
        <v>43601</v>
      </c>
      <c r="H179" s="10">
        <v>43601</v>
      </c>
      <c r="I179" s="34">
        <v>4</v>
      </c>
      <c r="J179" s="34">
        <v>5200</v>
      </c>
    </row>
    <row r="180" spans="1:10" x14ac:dyDescent="0.25">
      <c r="A180" s="9" t="s">
        <v>198</v>
      </c>
      <c r="B180" s="9">
        <v>252</v>
      </c>
      <c r="C180" s="9" t="s">
        <v>151</v>
      </c>
      <c r="D180" s="14" t="s">
        <v>153</v>
      </c>
      <c r="E180" s="13" t="s">
        <v>12</v>
      </c>
      <c r="F180" s="9">
        <v>163</v>
      </c>
      <c r="G180" s="10">
        <v>43376</v>
      </c>
      <c r="H180" s="10">
        <v>43376</v>
      </c>
      <c r="I180" s="34">
        <v>9</v>
      </c>
      <c r="J180" s="34">
        <v>1467</v>
      </c>
    </row>
    <row r="181" spans="1:10" x14ac:dyDescent="0.25">
      <c r="A181" s="9" t="s">
        <v>198</v>
      </c>
      <c r="B181" s="9">
        <v>253</v>
      </c>
      <c r="C181" s="9" t="s">
        <v>151</v>
      </c>
      <c r="D181" s="14" t="s">
        <v>152</v>
      </c>
      <c r="E181" s="13" t="s">
        <v>12</v>
      </c>
      <c r="F181" s="9">
        <v>34</v>
      </c>
      <c r="G181" s="10">
        <v>43588</v>
      </c>
      <c r="H181" s="10">
        <v>43588</v>
      </c>
      <c r="I181" s="34">
        <v>55</v>
      </c>
      <c r="J181" s="34">
        <v>1870</v>
      </c>
    </row>
    <row r="182" spans="1:10" x14ac:dyDescent="0.25">
      <c r="A182" s="9" t="s">
        <v>198</v>
      </c>
      <c r="B182" s="9">
        <v>254</v>
      </c>
      <c r="C182" s="9" t="s">
        <v>151</v>
      </c>
      <c r="D182" s="14" t="s">
        <v>102</v>
      </c>
      <c r="E182" s="13" t="s">
        <v>4</v>
      </c>
      <c r="F182" s="9">
        <v>2</v>
      </c>
      <c r="G182" s="10">
        <v>42914</v>
      </c>
      <c r="H182" s="10">
        <v>42914</v>
      </c>
      <c r="I182" s="34">
        <v>20</v>
      </c>
      <c r="J182" s="34">
        <v>40</v>
      </c>
    </row>
    <row r="183" spans="1:10" x14ac:dyDescent="0.25">
      <c r="A183" s="9" t="s">
        <v>198</v>
      </c>
      <c r="B183" s="9">
        <v>255</v>
      </c>
      <c r="C183" s="9" t="s">
        <v>151</v>
      </c>
      <c r="D183" s="14" t="s">
        <v>103</v>
      </c>
      <c r="E183" s="13" t="s">
        <v>4</v>
      </c>
      <c r="F183" s="9">
        <v>50</v>
      </c>
      <c r="G183" s="10">
        <v>44406</v>
      </c>
      <c r="H183" s="10">
        <v>44406</v>
      </c>
      <c r="I183" s="34">
        <v>60.18</v>
      </c>
      <c r="J183" s="34">
        <v>3009</v>
      </c>
    </row>
    <row r="184" spans="1:10" x14ac:dyDescent="0.25">
      <c r="A184" s="9" t="s">
        <v>198</v>
      </c>
      <c r="B184" s="9">
        <v>256</v>
      </c>
      <c r="C184" s="9" t="s">
        <v>151</v>
      </c>
      <c r="D184" s="14" t="s">
        <v>183</v>
      </c>
      <c r="E184" s="13" t="s">
        <v>4</v>
      </c>
      <c r="F184" s="9">
        <v>44</v>
      </c>
      <c r="G184" s="10">
        <v>43895</v>
      </c>
      <c r="H184" s="10">
        <v>43895</v>
      </c>
      <c r="I184" s="34">
        <v>46.02</v>
      </c>
      <c r="J184" s="34">
        <v>2024.88</v>
      </c>
    </row>
    <row r="185" spans="1:10" x14ac:dyDescent="0.25">
      <c r="A185" s="9" t="s">
        <v>198</v>
      </c>
      <c r="B185" s="9">
        <v>115</v>
      </c>
      <c r="C185" s="9" t="s">
        <v>151</v>
      </c>
      <c r="D185" s="14" t="s">
        <v>186</v>
      </c>
      <c r="E185" s="13" t="s">
        <v>12</v>
      </c>
      <c r="F185" s="9">
        <v>2</v>
      </c>
      <c r="G185" s="10">
        <v>43591</v>
      </c>
      <c r="H185" s="10">
        <v>43591</v>
      </c>
      <c r="I185" s="34">
        <v>195</v>
      </c>
      <c r="J185" s="34">
        <v>390</v>
      </c>
    </row>
    <row r="186" spans="1:10" x14ac:dyDescent="0.25">
      <c r="A186" s="9" t="s">
        <v>198</v>
      </c>
      <c r="B186" s="9">
        <v>257</v>
      </c>
      <c r="C186" s="9" t="s">
        <v>151</v>
      </c>
      <c r="D186" s="14" t="s">
        <v>105</v>
      </c>
      <c r="E186" s="13" t="s">
        <v>4</v>
      </c>
      <c r="F186" s="9">
        <v>0</v>
      </c>
      <c r="G186" s="10">
        <v>43004</v>
      </c>
      <c r="H186" s="10">
        <v>43004</v>
      </c>
      <c r="I186" s="34">
        <v>12.76</v>
      </c>
      <c r="J186" s="34">
        <v>0</v>
      </c>
    </row>
    <row r="187" spans="1:10" x14ac:dyDescent="0.25">
      <c r="A187" s="9" t="s">
        <v>198</v>
      </c>
      <c r="B187" s="9">
        <v>258</v>
      </c>
      <c r="C187" s="9" t="s">
        <v>151</v>
      </c>
      <c r="D187" s="14" t="s">
        <v>104</v>
      </c>
      <c r="E187" s="13" t="s">
        <v>4</v>
      </c>
      <c r="F187" s="9">
        <v>46</v>
      </c>
      <c r="G187" s="10">
        <v>43895</v>
      </c>
      <c r="H187" s="10">
        <v>43895</v>
      </c>
      <c r="I187" s="34">
        <v>15.93</v>
      </c>
      <c r="J187" s="34">
        <v>732.78</v>
      </c>
    </row>
    <row r="188" spans="1:10" x14ac:dyDescent="0.25">
      <c r="A188" s="9" t="s">
        <v>198</v>
      </c>
      <c r="B188" s="9">
        <v>259</v>
      </c>
      <c r="C188" s="9" t="s">
        <v>151</v>
      </c>
      <c r="D188" s="14" t="s">
        <v>169</v>
      </c>
      <c r="E188" s="13" t="s">
        <v>4</v>
      </c>
      <c r="F188" s="9">
        <v>7</v>
      </c>
      <c r="G188" s="10">
        <v>42998</v>
      </c>
      <c r="H188" s="10">
        <v>42998</v>
      </c>
      <c r="I188" s="34">
        <v>61.99</v>
      </c>
      <c r="J188" s="34">
        <v>433.93</v>
      </c>
    </row>
    <row r="189" spans="1:10" x14ac:dyDescent="0.25">
      <c r="A189" s="9" t="s">
        <v>198</v>
      </c>
      <c r="B189" s="9">
        <v>260</v>
      </c>
      <c r="C189" s="9" t="s">
        <v>151</v>
      </c>
      <c r="D189" s="14" t="s">
        <v>110</v>
      </c>
      <c r="E189" s="13" t="s">
        <v>4</v>
      </c>
      <c r="F189" s="9">
        <v>19</v>
      </c>
      <c r="G189" s="10">
        <v>43900</v>
      </c>
      <c r="H189" s="10">
        <v>43900</v>
      </c>
      <c r="I189" s="34">
        <v>5.6050000000000004</v>
      </c>
      <c r="J189" s="34">
        <v>106.495</v>
      </c>
    </row>
    <row r="190" spans="1:10" x14ac:dyDescent="0.25">
      <c r="A190" s="9" t="s">
        <v>198</v>
      </c>
      <c r="B190" s="9">
        <v>261</v>
      </c>
      <c r="C190" s="9" t="s">
        <v>151</v>
      </c>
      <c r="D190" s="14" t="s">
        <v>174</v>
      </c>
      <c r="E190" s="13" t="s">
        <v>4</v>
      </c>
      <c r="F190" s="9">
        <v>0</v>
      </c>
      <c r="G190" s="10">
        <v>43060</v>
      </c>
      <c r="H190" s="10">
        <v>43060</v>
      </c>
      <c r="I190" s="34">
        <v>25</v>
      </c>
      <c r="J190" s="34">
        <v>0</v>
      </c>
    </row>
    <row r="191" spans="1:10" x14ac:dyDescent="0.25">
      <c r="A191" s="9" t="s">
        <v>198</v>
      </c>
      <c r="B191" s="9">
        <v>262</v>
      </c>
      <c r="C191" s="9" t="s">
        <v>151</v>
      </c>
      <c r="D191" s="14" t="s">
        <v>134</v>
      </c>
      <c r="E191" s="13" t="s">
        <v>7</v>
      </c>
      <c r="F191" s="9">
        <v>0</v>
      </c>
      <c r="G191" s="10">
        <v>42992</v>
      </c>
      <c r="H191" s="10">
        <v>42992</v>
      </c>
      <c r="I191" s="34">
        <v>135</v>
      </c>
      <c r="J191" s="34">
        <v>0</v>
      </c>
    </row>
    <row r="192" spans="1:10" x14ac:dyDescent="0.25">
      <c r="A192" s="9" t="s">
        <v>198</v>
      </c>
      <c r="B192" s="9">
        <v>263</v>
      </c>
      <c r="C192" s="9" t="s">
        <v>151</v>
      </c>
      <c r="D192" s="14" t="s">
        <v>107</v>
      </c>
      <c r="E192" s="13" t="s">
        <v>4</v>
      </c>
      <c r="F192" s="9">
        <v>0</v>
      </c>
      <c r="G192" s="10">
        <v>42914</v>
      </c>
      <c r="H192" s="10">
        <v>42914</v>
      </c>
      <c r="I192" s="34">
        <v>50</v>
      </c>
      <c r="J192" s="34">
        <v>0</v>
      </c>
    </row>
    <row r="193" spans="1:10" x14ac:dyDescent="0.25">
      <c r="A193" s="9" t="s">
        <v>198</v>
      </c>
      <c r="B193" s="9">
        <v>301</v>
      </c>
      <c r="C193" s="9" t="s">
        <v>151</v>
      </c>
      <c r="D193" s="14" t="s">
        <v>190</v>
      </c>
      <c r="E193" s="13" t="s">
        <v>4</v>
      </c>
      <c r="F193" s="9">
        <v>31</v>
      </c>
      <c r="G193" s="10">
        <v>43900</v>
      </c>
      <c r="H193" s="10">
        <v>43900</v>
      </c>
      <c r="I193" s="34">
        <v>104.2766</v>
      </c>
      <c r="J193" s="34">
        <v>3232.5745999999999</v>
      </c>
    </row>
    <row r="194" spans="1:10" x14ac:dyDescent="0.25">
      <c r="A194" s="9" t="s">
        <v>198</v>
      </c>
      <c r="B194" s="9">
        <v>302</v>
      </c>
      <c r="C194" s="9" t="s">
        <v>151</v>
      </c>
      <c r="D194" s="14" t="s">
        <v>191</v>
      </c>
      <c r="E194" s="13" t="s">
        <v>4</v>
      </c>
      <c r="F194" s="9">
        <v>26</v>
      </c>
      <c r="G194" s="10">
        <v>43900</v>
      </c>
      <c r="H194" s="10">
        <v>43900</v>
      </c>
      <c r="I194" s="34">
        <v>104.2766</v>
      </c>
      <c r="J194" s="34">
        <v>2711.1916000000001</v>
      </c>
    </row>
    <row r="195" spans="1:10" x14ac:dyDescent="0.25">
      <c r="A195" s="9" t="s">
        <v>198</v>
      </c>
      <c r="B195" s="9">
        <v>264</v>
      </c>
      <c r="C195" s="9" t="s">
        <v>151</v>
      </c>
      <c r="D195" s="14" t="s">
        <v>108</v>
      </c>
      <c r="E195" s="13" t="s">
        <v>4</v>
      </c>
      <c r="F195" s="9">
        <v>21</v>
      </c>
      <c r="G195" s="10">
        <v>43900</v>
      </c>
      <c r="H195" s="10">
        <v>43900</v>
      </c>
      <c r="I195" s="34">
        <v>104.2766</v>
      </c>
      <c r="J195" s="34">
        <v>2189.8085999999998</v>
      </c>
    </row>
    <row r="196" spans="1:10" x14ac:dyDescent="0.25">
      <c r="A196" s="9" t="s">
        <v>198</v>
      </c>
      <c r="B196" s="9">
        <v>265</v>
      </c>
      <c r="C196" s="9" t="s">
        <v>151</v>
      </c>
      <c r="D196" s="14" t="s">
        <v>195</v>
      </c>
      <c r="E196" s="13" t="s">
        <v>4</v>
      </c>
      <c r="F196" s="9">
        <v>39</v>
      </c>
      <c r="G196" s="10">
        <v>43900</v>
      </c>
      <c r="H196" s="10">
        <v>43900</v>
      </c>
      <c r="I196" s="34">
        <v>104.2766</v>
      </c>
      <c r="J196" s="34">
        <v>4066.7874000000002</v>
      </c>
    </row>
    <row r="197" spans="1:10" x14ac:dyDescent="0.25">
      <c r="A197" s="9" t="s">
        <v>198</v>
      </c>
      <c r="B197" s="9">
        <v>266</v>
      </c>
      <c r="C197" s="9" t="s">
        <v>151</v>
      </c>
      <c r="D197" s="14" t="s">
        <v>109</v>
      </c>
      <c r="E197" s="13" t="s">
        <v>4</v>
      </c>
      <c r="F197" s="9">
        <v>35</v>
      </c>
      <c r="G197" s="10">
        <v>43900</v>
      </c>
      <c r="H197" s="10">
        <v>43900</v>
      </c>
      <c r="I197" s="34">
        <v>104.2766</v>
      </c>
      <c r="J197" s="34">
        <v>3649.681</v>
      </c>
    </row>
    <row r="198" spans="1:10" x14ac:dyDescent="0.25">
      <c r="A198" s="9" t="s">
        <v>198</v>
      </c>
      <c r="B198" s="9">
        <v>267</v>
      </c>
      <c r="C198" s="9" t="s">
        <v>151</v>
      </c>
      <c r="D198" s="14" t="s">
        <v>106</v>
      </c>
      <c r="E198" s="13" t="s">
        <v>4</v>
      </c>
      <c r="F198" s="9">
        <v>12</v>
      </c>
      <c r="G198" s="10">
        <v>44392</v>
      </c>
      <c r="H198" s="10">
        <v>44392</v>
      </c>
      <c r="I198" s="34">
        <v>194.7</v>
      </c>
      <c r="J198" s="34">
        <v>2336.3999999999996</v>
      </c>
    </row>
    <row r="199" spans="1:10" x14ac:dyDescent="0.25">
      <c r="A199" s="9" t="s">
        <v>198</v>
      </c>
      <c r="B199" s="9">
        <v>268</v>
      </c>
      <c r="C199" s="9" t="s">
        <v>151</v>
      </c>
      <c r="D199" s="14" t="s">
        <v>156</v>
      </c>
      <c r="E199" s="13" t="s">
        <v>4</v>
      </c>
      <c r="F199" s="9">
        <v>30</v>
      </c>
      <c r="G199" s="10">
        <v>44406</v>
      </c>
      <c r="H199" s="10">
        <v>44406</v>
      </c>
      <c r="I199" s="34">
        <v>14.325200000000001</v>
      </c>
      <c r="J199" s="34">
        <v>429.75600000000003</v>
      </c>
    </row>
    <row r="200" spans="1:10" x14ac:dyDescent="0.25">
      <c r="A200" s="9" t="s">
        <v>198</v>
      </c>
      <c r="B200" s="9">
        <v>269</v>
      </c>
      <c r="C200" s="9" t="s">
        <v>151</v>
      </c>
      <c r="D200" s="14" t="s">
        <v>112</v>
      </c>
      <c r="E200" s="13" t="s">
        <v>4</v>
      </c>
      <c r="F200" s="9">
        <v>0</v>
      </c>
      <c r="G200" s="10">
        <v>42914</v>
      </c>
      <c r="H200" s="10">
        <v>42914</v>
      </c>
      <c r="I200" s="34">
        <v>2124</v>
      </c>
      <c r="J200" s="34">
        <v>0</v>
      </c>
    </row>
    <row r="201" spans="1:10" x14ac:dyDescent="0.25">
      <c r="A201" s="9" t="s">
        <v>198</v>
      </c>
      <c r="B201" s="9">
        <v>270</v>
      </c>
      <c r="C201" s="9" t="s">
        <v>151</v>
      </c>
      <c r="D201" s="14" t="s">
        <v>111</v>
      </c>
      <c r="E201" s="13" t="s">
        <v>4</v>
      </c>
      <c r="F201" s="9">
        <v>337</v>
      </c>
      <c r="G201" s="10">
        <v>44384</v>
      </c>
      <c r="H201" s="10">
        <v>44384</v>
      </c>
      <c r="I201" s="34">
        <v>59</v>
      </c>
      <c r="J201" s="34">
        <v>19883</v>
      </c>
    </row>
    <row r="202" spans="1:10" x14ac:dyDescent="0.25">
      <c r="A202" s="9" t="s">
        <v>198</v>
      </c>
      <c r="B202" s="9">
        <v>271</v>
      </c>
      <c r="C202" s="9" t="s">
        <v>151</v>
      </c>
      <c r="D202" s="14" t="s">
        <v>113</v>
      </c>
      <c r="E202" s="13" t="s">
        <v>4</v>
      </c>
      <c r="F202" s="9">
        <v>12</v>
      </c>
      <c r="G202" s="10">
        <v>43895</v>
      </c>
      <c r="H202" s="10">
        <v>43895</v>
      </c>
      <c r="I202" s="34">
        <v>16.52</v>
      </c>
      <c r="J202" s="34">
        <v>198.24</v>
      </c>
    </row>
    <row r="203" spans="1:10" x14ac:dyDescent="0.25">
      <c r="A203" s="9" t="s">
        <v>198</v>
      </c>
      <c r="B203" s="9">
        <v>272</v>
      </c>
      <c r="C203" s="9" t="s">
        <v>151</v>
      </c>
      <c r="D203" s="14" t="s">
        <v>114</v>
      </c>
      <c r="E203" s="13" t="s">
        <v>4</v>
      </c>
      <c r="F203" s="9">
        <v>112</v>
      </c>
      <c r="G203" s="10">
        <v>42914</v>
      </c>
      <c r="H203" s="10">
        <v>42914</v>
      </c>
      <c r="I203" s="34">
        <v>4.01</v>
      </c>
      <c r="J203" s="34">
        <v>449.12</v>
      </c>
    </row>
    <row r="204" spans="1:10" x14ac:dyDescent="0.25">
      <c r="A204" s="9" t="s">
        <v>198</v>
      </c>
      <c r="B204" s="9">
        <v>273</v>
      </c>
      <c r="C204" s="9" t="s">
        <v>151</v>
      </c>
      <c r="D204" s="14" t="s">
        <v>181</v>
      </c>
      <c r="E204" s="13" t="s">
        <v>26</v>
      </c>
      <c r="F204" s="9">
        <v>0</v>
      </c>
      <c r="G204" s="10">
        <v>43570</v>
      </c>
      <c r="H204" s="10">
        <v>43570</v>
      </c>
      <c r="I204" s="34">
        <v>155</v>
      </c>
      <c r="J204" s="34">
        <v>0</v>
      </c>
    </row>
    <row r="205" spans="1:10" x14ac:dyDescent="0.25">
      <c r="A205" s="9" t="s">
        <v>198</v>
      </c>
      <c r="B205" s="9">
        <v>274</v>
      </c>
      <c r="C205" s="9" t="s">
        <v>151</v>
      </c>
      <c r="D205" s="14" t="s">
        <v>115</v>
      </c>
      <c r="E205" s="13" t="s">
        <v>4</v>
      </c>
      <c r="F205" s="9">
        <v>34</v>
      </c>
      <c r="G205" s="10">
        <v>42914</v>
      </c>
      <c r="H205" s="10">
        <v>42914</v>
      </c>
      <c r="I205" s="34">
        <v>11.8</v>
      </c>
      <c r="J205" s="34">
        <v>401.20000000000005</v>
      </c>
    </row>
    <row r="206" spans="1:10" x14ac:dyDescent="0.25">
      <c r="A206" s="9" t="s">
        <v>198</v>
      </c>
      <c r="B206" s="9">
        <v>275</v>
      </c>
      <c r="C206" s="9" t="s">
        <v>151</v>
      </c>
      <c r="D206" s="14" t="s">
        <v>253</v>
      </c>
      <c r="E206" s="13" t="s">
        <v>12</v>
      </c>
      <c r="F206" s="9">
        <v>203</v>
      </c>
      <c r="G206" s="10">
        <v>43977</v>
      </c>
      <c r="H206" s="10">
        <v>43977</v>
      </c>
      <c r="I206" s="34">
        <v>47.2</v>
      </c>
      <c r="J206" s="34">
        <v>9581.6</v>
      </c>
    </row>
    <row r="207" spans="1:10" x14ac:dyDescent="0.25">
      <c r="A207" s="9" t="s">
        <v>198</v>
      </c>
      <c r="B207" s="9">
        <v>317</v>
      </c>
      <c r="C207" s="9" t="s">
        <v>151</v>
      </c>
      <c r="D207" s="14" t="s">
        <v>254</v>
      </c>
      <c r="E207" s="13" t="s">
        <v>12</v>
      </c>
      <c r="F207" s="9">
        <v>200</v>
      </c>
      <c r="G207" s="10">
        <v>44384</v>
      </c>
      <c r="H207" s="10">
        <v>44384</v>
      </c>
      <c r="I207" s="34">
        <v>43.66</v>
      </c>
      <c r="J207" s="34">
        <v>8732</v>
      </c>
    </row>
    <row r="208" spans="1:10" x14ac:dyDescent="0.25">
      <c r="A208" s="9" t="s">
        <v>198</v>
      </c>
      <c r="B208" s="9">
        <v>276</v>
      </c>
      <c r="C208" s="9" t="s">
        <v>151</v>
      </c>
      <c r="D208" s="14" t="s">
        <v>116</v>
      </c>
      <c r="E208" s="13" t="s">
        <v>4</v>
      </c>
      <c r="F208" s="9">
        <v>10</v>
      </c>
      <c r="G208" s="10">
        <v>43900</v>
      </c>
      <c r="H208" s="10">
        <v>43900</v>
      </c>
      <c r="I208" s="34">
        <v>46.291400000000003</v>
      </c>
      <c r="J208" s="34">
        <v>462.91400000000004</v>
      </c>
    </row>
    <row r="209" spans="1:11" x14ac:dyDescent="0.25">
      <c r="A209" s="9" t="s">
        <v>198</v>
      </c>
      <c r="B209" s="9">
        <v>277</v>
      </c>
      <c r="C209" s="9" t="s">
        <v>151</v>
      </c>
      <c r="D209" s="14" t="s">
        <v>117</v>
      </c>
      <c r="E209" s="13" t="s">
        <v>4</v>
      </c>
      <c r="F209" s="9">
        <v>1593</v>
      </c>
      <c r="G209" s="10">
        <v>43588</v>
      </c>
      <c r="H209" s="10">
        <v>43588</v>
      </c>
      <c r="I209" s="34">
        <v>5</v>
      </c>
      <c r="J209" s="34">
        <v>7965</v>
      </c>
    </row>
    <row r="210" spans="1:11" x14ac:dyDescent="0.25">
      <c r="A210" s="9" t="s">
        <v>198</v>
      </c>
      <c r="B210" s="9">
        <v>278</v>
      </c>
      <c r="C210" s="9" t="s">
        <v>151</v>
      </c>
      <c r="D210" s="14" t="s">
        <v>118</v>
      </c>
      <c r="E210" s="13" t="s">
        <v>4</v>
      </c>
      <c r="F210" s="9">
        <v>450</v>
      </c>
      <c r="G210" s="10">
        <v>41818</v>
      </c>
      <c r="H210" s="10">
        <v>41818</v>
      </c>
      <c r="I210" s="34">
        <v>5.8</v>
      </c>
      <c r="J210" s="34">
        <v>2610</v>
      </c>
    </row>
    <row r="211" spans="1:11" ht="18.75" x14ac:dyDescent="0.3">
      <c r="A211" s="9" t="s">
        <v>198</v>
      </c>
      <c r="B211" s="9">
        <v>279</v>
      </c>
      <c r="C211" s="9" t="s">
        <v>151</v>
      </c>
      <c r="D211" s="14" t="s">
        <v>221</v>
      </c>
      <c r="E211" s="73" t="s">
        <v>13</v>
      </c>
      <c r="F211" s="74">
        <v>4</v>
      </c>
      <c r="G211" s="10">
        <v>44406</v>
      </c>
      <c r="H211" s="10">
        <v>44406</v>
      </c>
      <c r="I211" s="35">
        <v>549.99749999999995</v>
      </c>
      <c r="J211" s="35">
        <v>2199.9899999999998</v>
      </c>
      <c r="K211" s="11"/>
    </row>
    <row r="212" spans="1:11" x14ac:dyDescent="0.25">
      <c r="A212" s="9" t="s">
        <v>198</v>
      </c>
      <c r="B212" s="9">
        <v>280</v>
      </c>
      <c r="C212" s="9" t="s">
        <v>151</v>
      </c>
      <c r="D212" s="14" t="s">
        <v>119</v>
      </c>
      <c r="E212" s="73" t="s">
        <v>4</v>
      </c>
      <c r="F212" s="74">
        <v>0</v>
      </c>
      <c r="G212" s="10">
        <v>43586</v>
      </c>
      <c r="H212" s="10">
        <v>43586</v>
      </c>
      <c r="I212" s="75">
        <v>125</v>
      </c>
      <c r="J212" s="30">
        <v>0</v>
      </c>
    </row>
    <row r="213" spans="1:11" x14ac:dyDescent="0.25">
      <c r="A213" s="9" t="s">
        <v>198</v>
      </c>
      <c r="B213" s="9">
        <v>281</v>
      </c>
      <c r="C213" s="9" t="s">
        <v>151</v>
      </c>
      <c r="D213" s="14" t="s">
        <v>120</v>
      </c>
      <c r="E213" s="73" t="s">
        <v>4</v>
      </c>
      <c r="F213" s="74">
        <v>0</v>
      </c>
      <c r="G213" s="10">
        <v>43954</v>
      </c>
      <c r="H213" s="10">
        <v>43954</v>
      </c>
      <c r="I213" s="75">
        <v>90</v>
      </c>
      <c r="J213" s="30">
        <v>0</v>
      </c>
    </row>
    <row r="214" spans="1:11" x14ac:dyDescent="0.25">
      <c r="A214" s="9" t="s">
        <v>198</v>
      </c>
      <c r="B214" s="9">
        <v>282</v>
      </c>
      <c r="C214" s="9" t="s">
        <v>151</v>
      </c>
      <c r="D214" s="14" t="s">
        <v>177</v>
      </c>
      <c r="E214" s="73" t="s">
        <v>4</v>
      </c>
      <c r="F214" s="74">
        <v>1</v>
      </c>
      <c r="G214" s="10">
        <v>43095</v>
      </c>
      <c r="H214" s="10">
        <v>43095</v>
      </c>
      <c r="I214" s="75">
        <v>2595</v>
      </c>
      <c r="J214" s="30">
        <v>2595</v>
      </c>
    </row>
    <row r="215" spans="1:11" x14ac:dyDescent="0.25">
      <c r="A215" s="9" t="s">
        <v>198</v>
      </c>
      <c r="B215" s="9">
        <v>283</v>
      </c>
      <c r="C215" s="9" t="s">
        <v>151</v>
      </c>
      <c r="D215" s="14" t="s">
        <v>334</v>
      </c>
      <c r="E215" s="73" t="s">
        <v>13</v>
      </c>
      <c r="F215" s="74">
        <v>0</v>
      </c>
      <c r="G215" s="10">
        <v>42905</v>
      </c>
      <c r="H215" s="10">
        <v>42905</v>
      </c>
      <c r="I215" s="75">
        <v>186</v>
      </c>
      <c r="J215" s="30">
        <v>0</v>
      </c>
    </row>
    <row r="216" spans="1:11" x14ac:dyDescent="0.25">
      <c r="A216" s="9" t="s">
        <v>198</v>
      </c>
      <c r="B216" s="9">
        <v>284</v>
      </c>
      <c r="C216" s="9" t="s">
        <v>151</v>
      </c>
      <c r="D216" s="14" t="s">
        <v>335</v>
      </c>
      <c r="E216" s="73" t="s">
        <v>13</v>
      </c>
      <c r="F216" s="74">
        <v>0</v>
      </c>
      <c r="G216" s="10">
        <v>42905</v>
      </c>
      <c r="H216" s="10">
        <v>42905</v>
      </c>
      <c r="I216" s="75">
        <v>186</v>
      </c>
      <c r="J216" s="30">
        <v>0</v>
      </c>
    </row>
    <row r="217" spans="1:11" x14ac:dyDescent="0.25">
      <c r="A217" s="9" t="s">
        <v>198</v>
      </c>
      <c r="B217" s="9">
        <v>285</v>
      </c>
      <c r="C217" s="9" t="s">
        <v>151</v>
      </c>
      <c r="D217" s="14" t="s">
        <v>336</v>
      </c>
      <c r="E217" s="73" t="s">
        <v>4</v>
      </c>
      <c r="F217" s="74">
        <v>0</v>
      </c>
      <c r="G217" s="10">
        <v>43570</v>
      </c>
      <c r="H217" s="10">
        <v>43570</v>
      </c>
      <c r="I217" s="75">
        <v>265</v>
      </c>
      <c r="J217" s="30">
        <v>0</v>
      </c>
    </row>
    <row r="218" spans="1:11" x14ac:dyDescent="0.25">
      <c r="A218" s="9" t="s">
        <v>198</v>
      </c>
      <c r="B218" s="9">
        <v>286</v>
      </c>
      <c r="C218" s="9" t="s">
        <v>151</v>
      </c>
      <c r="D218" s="14" t="s">
        <v>337</v>
      </c>
      <c r="E218" s="73" t="s">
        <v>13</v>
      </c>
      <c r="F218" s="74">
        <v>0</v>
      </c>
      <c r="G218" s="10">
        <v>42905</v>
      </c>
      <c r="H218" s="10">
        <v>42905</v>
      </c>
      <c r="I218" s="75">
        <v>179</v>
      </c>
      <c r="J218" s="30">
        <v>0</v>
      </c>
    </row>
    <row r="219" spans="1:11" x14ac:dyDescent="0.25">
      <c r="A219" s="9" t="s">
        <v>198</v>
      </c>
      <c r="B219" s="9">
        <v>287</v>
      </c>
      <c r="C219" s="9" t="s">
        <v>151</v>
      </c>
      <c r="D219" s="14" t="s">
        <v>178</v>
      </c>
      <c r="E219" s="73" t="s">
        <v>12</v>
      </c>
      <c r="F219" s="74">
        <v>104</v>
      </c>
      <c r="G219" s="10">
        <v>43595</v>
      </c>
      <c r="H219" s="10">
        <v>43595</v>
      </c>
      <c r="I219" s="75">
        <v>14.6</v>
      </c>
      <c r="J219" s="30">
        <v>1518.3999999999999</v>
      </c>
    </row>
    <row r="220" spans="1:11" x14ac:dyDescent="0.25">
      <c r="A220" s="9" t="s">
        <v>198</v>
      </c>
      <c r="B220" s="9">
        <v>312</v>
      </c>
      <c r="C220" s="9" t="s">
        <v>151</v>
      </c>
      <c r="D220" s="14" t="s">
        <v>227</v>
      </c>
      <c r="E220" s="73" t="s">
        <v>4</v>
      </c>
      <c r="F220" s="74">
        <v>3</v>
      </c>
      <c r="G220" s="10">
        <v>44385</v>
      </c>
      <c r="H220" s="10">
        <v>44385</v>
      </c>
      <c r="I220" s="75">
        <v>2212.5</v>
      </c>
      <c r="J220" s="30">
        <v>6637.5</v>
      </c>
    </row>
    <row r="221" spans="1:11" x14ac:dyDescent="0.25">
      <c r="A221" s="9" t="s">
        <v>198</v>
      </c>
      <c r="B221" s="9">
        <v>288</v>
      </c>
      <c r="C221" s="9" t="s">
        <v>151</v>
      </c>
      <c r="D221" s="14" t="s">
        <v>121</v>
      </c>
      <c r="E221" s="73" t="s">
        <v>4</v>
      </c>
      <c r="F221" s="74">
        <v>24</v>
      </c>
      <c r="G221" s="10">
        <v>44392</v>
      </c>
      <c r="H221" s="10">
        <v>44392</v>
      </c>
      <c r="I221" s="75">
        <v>25.96</v>
      </c>
      <c r="J221" s="30">
        <v>623.04</v>
      </c>
    </row>
    <row r="222" spans="1:11" x14ac:dyDescent="0.25">
      <c r="A222" s="9" t="s">
        <v>198</v>
      </c>
      <c r="B222" s="9">
        <v>289</v>
      </c>
      <c r="C222" s="9" t="s">
        <v>151</v>
      </c>
      <c r="D222" s="14" t="s">
        <v>123</v>
      </c>
      <c r="E222" s="73" t="s">
        <v>4</v>
      </c>
      <c r="F222" s="74">
        <v>11</v>
      </c>
      <c r="G222" s="10">
        <v>43248</v>
      </c>
      <c r="H222" s="10">
        <v>43248</v>
      </c>
      <c r="I222" s="75">
        <v>57.63</v>
      </c>
      <c r="J222" s="30">
        <v>633.93000000000006</v>
      </c>
    </row>
    <row r="223" spans="1:11" x14ac:dyDescent="0.25">
      <c r="A223" s="9" t="s">
        <v>198</v>
      </c>
      <c r="B223" s="9">
        <v>290</v>
      </c>
      <c r="C223" s="9" t="s">
        <v>151</v>
      </c>
      <c r="D223" s="14" t="s">
        <v>122</v>
      </c>
      <c r="E223" s="73" t="s">
        <v>4</v>
      </c>
      <c r="F223" s="74">
        <v>0</v>
      </c>
      <c r="G223" s="10">
        <v>43971</v>
      </c>
      <c r="H223" s="10">
        <v>43971</v>
      </c>
      <c r="I223" s="75">
        <v>53.1</v>
      </c>
      <c r="J223" s="30">
        <v>0</v>
      </c>
    </row>
    <row r="224" spans="1:11" x14ac:dyDescent="0.25">
      <c r="A224" s="9" t="s">
        <v>198</v>
      </c>
      <c r="B224" s="9">
        <v>291</v>
      </c>
      <c r="C224" s="9" t="s">
        <v>151</v>
      </c>
      <c r="D224" s="14" t="s">
        <v>189</v>
      </c>
      <c r="E224" s="73" t="s">
        <v>4</v>
      </c>
      <c r="F224" s="74">
        <v>20</v>
      </c>
      <c r="G224" s="10">
        <v>43900</v>
      </c>
      <c r="H224" s="10">
        <v>43900</v>
      </c>
      <c r="I224" s="75">
        <v>81.42</v>
      </c>
      <c r="J224" s="30">
        <v>1628.4</v>
      </c>
    </row>
    <row r="225" spans="1:10" x14ac:dyDescent="0.25">
      <c r="A225" s="9" t="s">
        <v>198</v>
      </c>
      <c r="B225" s="9">
        <v>292</v>
      </c>
      <c r="C225" s="9" t="s">
        <v>151</v>
      </c>
      <c r="D225" s="14" t="s">
        <v>127</v>
      </c>
      <c r="E225" s="73" t="s">
        <v>12</v>
      </c>
      <c r="F225" s="74">
        <v>1131</v>
      </c>
      <c r="G225" s="10">
        <v>41818</v>
      </c>
      <c r="H225" s="10">
        <v>41818</v>
      </c>
      <c r="I225" s="75">
        <v>81.42</v>
      </c>
      <c r="J225" s="30">
        <v>92086.02</v>
      </c>
    </row>
    <row r="226" spans="1:10" x14ac:dyDescent="0.25">
      <c r="A226" s="9" t="s">
        <v>198</v>
      </c>
      <c r="B226" s="9">
        <v>293</v>
      </c>
      <c r="C226" s="9" t="s">
        <v>151</v>
      </c>
      <c r="D226" s="14" t="s">
        <v>125</v>
      </c>
      <c r="E226" s="73" t="s">
        <v>12</v>
      </c>
      <c r="F226" s="74">
        <v>85</v>
      </c>
      <c r="G226" s="10">
        <v>43586</v>
      </c>
      <c r="H226" s="10">
        <v>43586</v>
      </c>
      <c r="I226" s="75">
        <v>30</v>
      </c>
      <c r="J226" s="30">
        <v>2550</v>
      </c>
    </row>
    <row r="227" spans="1:10" x14ac:dyDescent="0.25">
      <c r="A227" s="9" t="s">
        <v>198</v>
      </c>
      <c r="B227" s="9">
        <v>294</v>
      </c>
      <c r="C227" s="9" t="s">
        <v>151</v>
      </c>
      <c r="D227" s="14" t="s">
        <v>126</v>
      </c>
      <c r="E227" s="73" t="s">
        <v>12</v>
      </c>
      <c r="F227" s="74">
        <v>295</v>
      </c>
      <c r="G227" s="10">
        <v>41818</v>
      </c>
      <c r="H227" s="10">
        <v>41818</v>
      </c>
      <c r="I227" s="75">
        <v>48.97</v>
      </c>
      <c r="J227" s="30">
        <v>14446.15</v>
      </c>
    </row>
    <row r="228" spans="1:10" x14ac:dyDescent="0.25">
      <c r="A228" s="9" t="s">
        <v>198</v>
      </c>
      <c r="B228" s="9">
        <v>295</v>
      </c>
      <c r="C228" s="9" t="s">
        <v>151</v>
      </c>
      <c r="D228" s="14" t="s">
        <v>179</v>
      </c>
      <c r="E228" s="73" t="s">
        <v>12</v>
      </c>
      <c r="F228" s="74">
        <v>40</v>
      </c>
      <c r="G228" s="10">
        <v>43588</v>
      </c>
      <c r="H228" s="10">
        <v>43588</v>
      </c>
      <c r="I228" s="75">
        <v>54</v>
      </c>
      <c r="J228" s="30">
        <v>2160</v>
      </c>
    </row>
    <row r="229" spans="1:10" x14ac:dyDescent="0.25">
      <c r="A229" s="9" t="s">
        <v>198</v>
      </c>
      <c r="B229" s="9">
        <v>296</v>
      </c>
      <c r="C229" s="9" t="s">
        <v>151</v>
      </c>
      <c r="D229" s="14" t="s">
        <v>171</v>
      </c>
      <c r="E229" s="73" t="s">
        <v>138</v>
      </c>
      <c r="F229" s="74">
        <v>1</v>
      </c>
      <c r="G229" s="10">
        <v>43019</v>
      </c>
      <c r="H229" s="10">
        <v>43019</v>
      </c>
      <c r="I229" s="75">
        <v>300</v>
      </c>
      <c r="J229" s="30">
        <v>300</v>
      </c>
    </row>
    <row r="230" spans="1:10" x14ac:dyDescent="0.25">
      <c r="A230" s="9" t="s">
        <v>198</v>
      </c>
      <c r="B230" s="9">
        <v>297</v>
      </c>
      <c r="C230" s="9" t="s">
        <v>151</v>
      </c>
      <c r="D230" s="14" t="s">
        <v>128</v>
      </c>
      <c r="E230" s="73" t="s">
        <v>4</v>
      </c>
      <c r="F230" s="74">
        <v>0</v>
      </c>
      <c r="G230" s="10">
        <v>43977</v>
      </c>
      <c r="H230" s="10">
        <v>43977</v>
      </c>
      <c r="I230" s="75">
        <v>292.52</v>
      </c>
      <c r="J230" s="30">
        <v>0</v>
      </c>
    </row>
    <row r="231" spans="1:10" x14ac:dyDescent="0.25">
      <c r="A231" s="9" t="s">
        <v>198</v>
      </c>
      <c r="B231" s="9">
        <v>298</v>
      </c>
      <c r="C231" s="9" t="s">
        <v>151</v>
      </c>
      <c r="D231" s="14" t="s">
        <v>129</v>
      </c>
      <c r="E231" s="73" t="s">
        <v>4</v>
      </c>
      <c r="F231" s="74">
        <v>0</v>
      </c>
      <c r="G231" s="10">
        <v>43173</v>
      </c>
      <c r="H231" s="10">
        <v>43173</v>
      </c>
      <c r="I231" s="75">
        <v>23</v>
      </c>
      <c r="J231" s="30">
        <v>0</v>
      </c>
    </row>
    <row r="232" spans="1:10" x14ac:dyDescent="0.25">
      <c r="A232" s="9" t="s">
        <v>198</v>
      </c>
      <c r="B232" s="9">
        <v>299</v>
      </c>
      <c r="C232" s="9" t="s">
        <v>151</v>
      </c>
      <c r="D232" s="14" t="s">
        <v>130</v>
      </c>
      <c r="E232" s="73" t="s">
        <v>7</v>
      </c>
      <c r="F232" s="74">
        <v>0</v>
      </c>
      <c r="G232" s="10">
        <v>42956</v>
      </c>
      <c r="H232" s="10">
        <v>42956</v>
      </c>
      <c r="I232" s="75">
        <v>90</v>
      </c>
      <c r="J232" s="30">
        <v>0</v>
      </c>
    </row>
    <row r="233" spans="1:10" x14ac:dyDescent="0.25">
      <c r="A233" s="9" t="s">
        <v>198</v>
      </c>
      <c r="B233" s="9">
        <v>300</v>
      </c>
      <c r="C233" s="9" t="s">
        <v>151</v>
      </c>
      <c r="D233" s="14" t="s">
        <v>135</v>
      </c>
      <c r="E233" s="73" t="s">
        <v>4</v>
      </c>
      <c r="F233" s="74">
        <v>15</v>
      </c>
      <c r="G233" s="10">
        <v>43977</v>
      </c>
      <c r="H233" s="10">
        <v>43977</v>
      </c>
      <c r="I233" s="75">
        <v>161.66</v>
      </c>
      <c r="J233" s="30">
        <v>2424.9</v>
      </c>
    </row>
    <row r="234" spans="1:10" x14ac:dyDescent="0.25">
      <c r="A234" s="9" t="s">
        <v>198</v>
      </c>
      <c r="B234" s="9">
        <v>323</v>
      </c>
      <c r="C234" s="9" t="s">
        <v>151</v>
      </c>
      <c r="D234" s="14" t="s">
        <v>255</v>
      </c>
      <c r="E234" s="73" t="s">
        <v>4</v>
      </c>
      <c r="F234" s="74">
        <v>10</v>
      </c>
      <c r="G234" s="10">
        <v>44406</v>
      </c>
      <c r="H234" s="10">
        <v>44406</v>
      </c>
      <c r="I234" s="75">
        <v>194.7</v>
      </c>
      <c r="J234" s="30">
        <v>1947</v>
      </c>
    </row>
    <row r="235" spans="1:10" ht="15.75" x14ac:dyDescent="0.25">
      <c r="A235" s="9"/>
      <c r="B235" s="9"/>
      <c r="C235" s="9"/>
      <c r="D235" s="14"/>
      <c r="E235" s="73"/>
      <c r="F235" s="74"/>
      <c r="G235" s="10"/>
      <c r="H235" s="10"/>
      <c r="I235" s="75"/>
      <c r="J235" s="42">
        <v>1718035.6286799996</v>
      </c>
    </row>
    <row r="236" spans="1:10" ht="18.75" x14ac:dyDescent="0.3">
      <c r="A236" s="11" t="s">
        <v>157</v>
      </c>
      <c r="B236" s="11"/>
      <c r="C236" s="11"/>
      <c r="D236" s="11"/>
      <c r="E236" s="11"/>
      <c r="F236" s="11"/>
      <c r="G236" s="27" t="s">
        <v>158</v>
      </c>
      <c r="H236" s="22"/>
      <c r="J236"/>
    </row>
    <row r="237" spans="1:10" ht="18.75" x14ac:dyDescent="0.3">
      <c r="A237" s="11"/>
      <c r="B237" s="11"/>
      <c r="C237" s="11"/>
      <c r="D237" s="11"/>
      <c r="E237" s="11"/>
      <c r="F237" s="11"/>
      <c r="G237" s="27"/>
      <c r="H237" s="22"/>
      <c r="I237" s="36"/>
    </row>
    <row r="238" spans="1:10" ht="18.75" x14ac:dyDescent="0.3">
      <c r="A238" s="11"/>
      <c r="B238" s="11"/>
      <c r="C238" s="11"/>
      <c r="D238" s="11"/>
      <c r="E238" s="11"/>
      <c r="F238" s="11"/>
      <c r="G238" s="27"/>
      <c r="H238" s="22"/>
      <c r="I238" s="36"/>
    </row>
    <row r="239" spans="1:10" ht="18.75" x14ac:dyDescent="0.3">
      <c r="A239" s="12" t="s">
        <v>159</v>
      </c>
      <c r="B239" s="11"/>
      <c r="C239" s="11"/>
      <c r="D239" s="12"/>
      <c r="E239" s="11"/>
      <c r="F239" s="11"/>
      <c r="G239" s="28" t="s">
        <v>160</v>
      </c>
      <c r="H239" s="22"/>
      <c r="I239" s="36"/>
    </row>
    <row r="240" spans="1:10" ht="18.75" x14ac:dyDescent="0.3">
      <c r="A240" s="11" t="s">
        <v>161</v>
      </c>
      <c r="B240" s="11"/>
      <c r="C240" s="11"/>
      <c r="D240" s="11"/>
      <c r="E240" s="11"/>
      <c r="F240" s="11"/>
      <c r="G240" s="27" t="s">
        <v>162</v>
      </c>
      <c r="H240" s="22"/>
      <c r="I240" s="36"/>
    </row>
    <row r="241" spans="1:9" ht="18.75" x14ac:dyDescent="0.3">
      <c r="A241" s="11"/>
      <c r="B241" s="11"/>
      <c r="C241" s="11"/>
      <c r="D241" s="11" t="s">
        <v>421</v>
      </c>
      <c r="E241" s="11"/>
      <c r="F241" s="11"/>
      <c r="G241" s="27"/>
      <c r="H241" s="23"/>
      <c r="I241" s="36"/>
    </row>
    <row r="242" spans="1:9" ht="18.75" x14ac:dyDescent="0.3">
      <c r="A242" s="11"/>
      <c r="B242" s="11"/>
      <c r="C242" s="11"/>
      <c r="D242" s="11" t="s">
        <v>422</v>
      </c>
      <c r="E242" s="11"/>
      <c r="F242" s="11"/>
      <c r="G242" s="27"/>
      <c r="H242" s="23"/>
      <c r="I242" s="36"/>
    </row>
    <row r="243" spans="1:9" ht="18.75" x14ac:dyDescent="0.3">
      <c r="A243" s="11"/>
      <c r="B243" s="11"/>
      <c r="C243" s="11"/>
      <c r="D243" s="11"/>
      <c r="E243" s="11"/>
      <c r="F243" s="11"/>
      <c r="G243" s="27"/>
      <c r="H243" s="23"/>
      <c r="I243" s="36"/>
    </row>
    <row r="244" spans="1:9" ht="18.75" x14ac:dyDescent="0.3">
      <c r="A244" s="155" t="s">
        <v>206</v>
      </c>
      <c r="B244" s="155"/>
      <c r="C244" s="155"/>
      <c r="D244" s="155"/>
      <c r="E244" s="155"/>
      <c r="F244" s="155"/>
      <c r="G244" s="155"/>
      <c r="H244" s="155"/>
      <c r="I244" s="155"/>
    </row>
    <row r="245" spans="1:9" ht="18.75" x14ac:dyDescent="0.3">
      <c r="A245" s="156" t="s">
        <v>207</v>
      </c>
      <c r="B245" s="156"/>
      <c r="C245" s="156"/>
      <c r="D245" s="156"/>
      <c r="E245" s="156"/>
      <c r="F245" s="156"/>
      <c r="G245" s="156"/>
      <c r="H245" s="156"/>
      <c r="I245" s="156"/>
    </row>
  </sheetData>
  <mergeCells count="2">
    <mergeCell ref="A244:I244"/>
    <mergeCell ref="A245:I245"/>
  </mergeCells>
  <conditionalFormatting sqref="F7">
    <cfRule type="colorScale" priority="3">
      <colorScale>
        <cfvo type="min"/>
        <cfvo type="max"/>
        <color theme="0"/>
        <color theme="0" tint="-0.249977111117893"/>
      </colorScale>
    </cfRule>
    <cfRule type="colorScale" priority="4">
      <colorScale>
        <cfvo type="min"/>
        <cfvo type="max"/>
        <color theme="0"/>
        <color theme="0"/>
      </colorScale>
    </cfRule>
  </conditionalFormatting>
  <conditionalFormatting sqref="G8:H219">
    <cfRule type="cellIs" dxfId="7" priority="1" stopIfTrue="1" operator="equal">
      <formula>"solicitar material"</formula>
    </cfRule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22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26.140625" bestFit="1" customWidth="1"/>
    <col min="2" max="2" width="46.28515625" bestFit="1" customWidth="1"/>
    <col min="3" max="3" width="19.85546875" bestFit="1" customWidth="1"/>
    <col min="6" max="6" width="16.42578125" customWidth="1"/>
    <col min="7" max="7" width="18.5703125" bestFit="1" customWidth="1"/>
    <col min="8" max="8" width="15" bestFit="1" customWidth="1"/>
    <col min="9" max="9" width="29.28515625" bestFit="1" customWidth="1"/>
    <col min="10" max="10" width="12.140625" customWidth="1"/>
    <col min="11" max="11" width="15.5703125" bestFit="1" customWidth="1"/>
    <col min="12" max="12" width="32" bestFit="1" customWidth="1"/>
  </cols>
  <sheetData>
    <row r="2" spans="1:12" x14ac:dyDescent="0.25">
      <c r="E2" t="s">
        <v>423</v>
      </c>
    </row>
    <row r="6" spans="1:12" ht="15.75" x14ac:dyDescent="0.25">
      <c r="A6" s="89" t="s">
        <v>196</v>
      </c>
      <c r="B6" s="90" t="s">
        <v>272</v>
      </c>
      <c r="C6" s="90" t="s">
        <v>424</v>
      </c>
      <c r="D6" s="90" t="s">
        <v>1</v>
      </c>
      <c r="E6" s="90" t="s">
        <v>425</v>
      </c>
      <c r="F6" s="91" t="s">
        <v>426</v>
      </c>
      <c r="G6" s="91" t="s">
        <v>427</v>
      </c>
      <c r="H6" s="91" t="s">
        <v>428</v>
      </c>
      <c r="I6" s="90" t="s">
        <v>278</v>
      </c>
      <c r="J6" s="90" t="s">
        <v>429</v>
      </c>
      <c r="K6" s="90" t="s">
        <v>430</v>
      </c>
      <c r="L6" s="90" t="s">
        <v>279</v>
      </c>
    </row>
    <row r="7" spans="1:12" ht="15.75" x14ac:dyDescent="0.25">
      <c r="A7" s="41" t="s">
        <v>198</v>
      </c>
      <c r="B7" t="s">
        <v>431</v>
      </c>
      <c r="C7" t="s">
        <v>365</v>
      </c>
      <c r="D7" t="s">
        <v>4</v>
      </c>
      <c r="E7" s="6">
        <v>20</v>
      </c>
      <c r="F7" s="43">
        <v>84</v>
      </c>
      <c r="G7" s="78">
        <v>99.12</v>
      </c>
      <c r="H7" s="43">
        <v>1982.4</v>
      </c>
      <c r="I7" s="79">
        <v>44412</v>
      </c>
      <c r="J7" t="s">
        <v>361</v>
      </c>
      <c r="K7" t="s">
        <v>366</v>
      </c>
    </row>
    <row r="8" spans="1:12" ht="15.75" x14ac:dyDescent="0.25">
      <c r="A8" s="41" t="s">
        <v>286</v>
      </c>
      <c r="B8" t="s">
        <v>432</v>
      </c>
      <c r="C8" t="s">
        <v>365</v>
      </c>
      <c r="D8" t="s">
        <v>4</v>
      </c>
      <c r="E8" s="6">
        <v>10</v>
      </c>
      <c r="F8" s="43">
        <v>297</v>
      </c>
      <c r="G8" s="78">
        <v>350.46</v>
      </c>
      <c r="H8" s="43">
        <v>3504.6</v>
      </c>
      <c r="I8" s="79">
        <v>44412</v>
      </c>
      <c r="J8" t="s">
        <v>361</v>
      </c>
      <c r="K8" t="s">
        <v>366</v>
      </c>
    </row>
    <row r="9" spans="1:12" ht="15.75" x14ac:dyDescent="0.25">
      <c r="A9" s="41" t="s">
        <v>199</v>
      </c>
      <c r="B9" t="s">
        <v>433</v>
      </c>
      <c r="C9" t="s">
        <v>360</v>
      </c>
      <c r="D9" t="s">
        <v>4</v>
      </c>
      <c r="E9" s="6">
        <v>60</v>
      </c>
      <c r="F9" s="43">
        <v>195</v>
      </c>
      <c r="G9" s="78">
        <v>230.1</v>
      </c>
      <c r="H9" s="43">
        <v>13806</v>
      </c>
      <c r="I9" s="79">
        <v>44418</v>
      </c>
      <c r="J9" t="s">
        <v>361</v>
      </c>
      <c r="K9" t="s">
        <v>434</v>
      </c>
    </row>
    <row r="10" spans="1:12" ht="15.75" x14ac:dyDescent="0.25">
      <c r="A10" s="41" t="s">
        <v>198</v>
      </c>
      <c r="B10" t="s">
        <v>435</v>
      </c>
      <c r="C10" t="s">
        <v>360</v>
      </c>
      <c r="D10" t="s">
        <v>13</v>
      </c>
      <c r="E10" s="6">
        <v>5</v>
      </c>
      <c r="F10" s="43">
        <v>3332.3</v>
      </c>
      <c r="G10" s="78">
        <v>3932.114</v>
      </c>
      <c r="H10" s="43">
        <v>19660.57</v>
      </c>
      <c r="I10" s="79">
        <v>44418</v>
      </c>
      <c r="J10" t="s">
        <v>361</v>
      </c>
      <c r="K10" t="s">
        <v>434</v>
      </c>
    </row>
    <row r="11" spans="1:12" ht="15.75" x14ac:dyDescent="0.25">
      <c r="A11" s="41" t="s">
        <v>198</v>
      </c>
      <c r="B11" t="s">
        <v>436</v>
      </c>
      <c r="C11" t="s">
        <v>437</v>
      </c>
      <c r="D11" t="s">
        <v>12</v>
      </c>
      <c r="E11" s="6">
        <v>100</v>
      </c>
      <c r="F11" s="43">
        <v>130</v>
      </c>
      <c r="G11" s="78">
        <v>150.80000000000001</v>
      </c>
      <c r="H11" s="43">
        <v>15080.000000000002</v>
      </c>
      <c r="I11" s="79">
        <v>44418</v>
      </c>
      <c r="J11" t="s">
        <v>361</v>
      </c>
      <c r="K11" t="s">
        <v>438</v>
      </c>
    </row>
    <row r="12" spans="1:12" ht="15.75" x14ac:dyDescent="0.25">
      <c r="A12" s="41" t="s">
        <v>198</v>
      </c>
      <c r="B12" t="s">
        <v>439</v>
      </c>
      <c r="C12" t="s">
        <v>360</v>
      </c>
      <c r="D12" t="s">
        <v>4</v>
      </c>
      <c r="E12" s="6">
        <v>12</v>
      </c>
      <c r="F12" s="43">
        <v>220</v>
      </c>
      <c r="G12" s="78">
        <v>259.60000000000002</v>
      </c>
      <c r="H12" s="43">
        <v>3115.2000000000003</v>
      </c>
      <c r="I12" s="79">
        <v>44426</v>
      </c>
      <c r="J12" t="s">
        <v>361</v>
      </c>
      <c r="K12" t="s">
        <v>440</v>
      </c>
    </row>
    <row r="13" spans="1:12" ht="15.75" x14ac:dyDescent="0.25">
      <c r="A13" s="41" t="s">
        <v>198</v>
      </c>
      <c r="B13" t="s">
        <v>441</v>
      </c>
      <c r="C13" t="s">
        <v>360</v>
      </c>
      <c r="D13" t="s">
        <v>4</v>
      </c>
      <c r="E13" s="6">
        <v>21</v>
      </c>
      <c r="F13" s="43">
        <v>575</v>
      </c>
      <c r="G13" s="78">
        <v>678.5</v>
      </c>
      <c r="H13" s="43">
        <v>14248.5</v>
      </c>
      <c r="I13" s="79">
        <v>44426</v>
      </c>
      <c r="J13" t="s">
        <v>361</v>
      </c>
      <c r="K13" t="s">
        <v>440</v>
      </c>
    </row>
    <row r="14" spans="1:12" ht="15.75" x14ac:dyDescent="0.25">
      <c r="A14" s="41" t="s">
        <v>198</v>
      </c>
      <c r="B14" t="s">
        <v>442</v>
      </c>
      <c r="C14" t="s">
        <v>360</v>
      </c>
      <c r="D14" t="s">
        <v>4</v>
      </c>
      <c r="E14" s="6">
        <v>4</v>
      </c>
      <c r="F14" s="43">
        <v>950</v>
      </c>
      <c r="G14" s="78">
        <v>1121</v>
      </c>
      <c r="H14" s="43">
        <v>4484</v>
      </c>
      <c r="I14" s="79">
        <v>44426</v>
      </c>
      <c r="J14" t="s">
        <v>361</v>
      </c>
      <c r="K14" t="s">
        <v>440</v>
      </c>
    </row>
    <row r="15" spans="1:12" ht="15.75" x14ac:dyDescent="0.25">
      <c r="A15" s="41" t="s">
        <v>198</v>
      </c>
      <c r="B15" t="s">
        <v>443</v>
      </c>
      <c r="C15" t="s">
        <v>360</v>
      </c>
      <c r="D15" t="s">
        <v>377</v>
      </c>
      <c r="E15" s="6">
        <v>2</v>
      </c>
      <c r="F15" s="43">
        <v>1560</v>
      </c>
      <c r="G15" s="78">
        <v>1840.8</v>
      </c>
      <c r="H15" s="43">
        <v>3681.6</v>
      </c>
      <c r="I15" s="79">
        <v>44426</v>
      </c>
      <c r="J15" t="s">
        <v>361</v>
      </c>
      <c r="K15" t="s">
        <v>440</v>
      </c>
    </row>
    <row r="16" spans="1:12" ht="15.75" x14ac:dyDescent="0.25">
      <c r="A16" s="41" t="s">
        <v>198</v>
      </c>
      <c r="B16" t="s">
        <v>444</v>
      </c>
      <c r="C16" t="s">
        <v>437</v>
      </c>
      <c r="D16" t="s">
        <v>92</v>
      </c>
      <c r="E16" s="6">
        <v>10</v>
      </c>
      <c r="F16" s="43">
        <v>140</v>
      </c>
      <c r="G16" s="78">
        <v>140</v>
      </c>
      <c r="H16" s="43">
        <v>1400</v>
      </c>
      <c r="I16" s="79">
        <v>44427</v>
      </c>
      <c r="J16" t="s">
        <v>361</v>
      </c>
      <c r="K16" t="s">
        <v>445</v>
      </c>
      <c r="L16" t="s">
        <v>446</v>
      </c>
    </row>
    <row r="17" spans="1:12" ht="15.75" x14ac:dyDescent="0.25">
      <c r="A17" s="39"/>
      <c r="B17" t="s">
        <v>447</v>
      </c>
      <c r="C17" t="s">
        <v>448</v>
      </c>
      <c r="D17" t="s">
        <v>4</v>
      </c>
      <c r="E17" s="6">
        <v>27</v>
      </c>
      <c r="F17" s="43">
        <v>600</v>
      </c>
      <c r="G17" s="78">
        <v>708</v>
      </c>
      <c r="H17" s="43">
        <v>19116</v>
      </c>
      <c r="I17" s="79">
        <v>44433</v>
      </c>
      <c r="J17" t="s">
        <v>361</v>
      </c>
      <c r="K17" t="s">
        <v>449</v>
      </c>
      <c r="L17" t="s">
        <v>446</v>
      </c>
    </row>
    <row r="18" spans="1:12" ht="15.75" x14ac:dyDescent="0.25">
      <c r="A18" s="41" t="s">
        <v>198</v>
      </c>
      <c r="B18" t="s">
        <v>450</v>
      </c>
      <c r="C18" t="s">
        <v>437</v>
      </c>
      <c r="D18" t="s">
        <v>13</v>
      </c>
      <c r="E18" s="6">
        <v>24</v>
      </c>
      <c r="F18" s="43">
        <v>545</v>
      </c>
      <c r="G18" s="78">
        <v>643.1</v>
      </c>
      <c r="H18" s="43">
        <v>15434.400000000001</v>
      </c>
      <c r="I18" s="79">
        <v>44434</v>
      </c>
      <c r="J18" t="s">
        <v>361</v>
      </c>
      <c r="K18" t="s">
        <v>445</v>
      </c>
    </row>
    <row r="19" spans="1:12" ht="15.75" x14ac:dyDescent="0.25">
      <c r="A19" s="41" t="s">
        <v>198</v>
      </c>
      <c r="B19" t="s">
        <v>451</v>
      </c>
      <c r="C19" t="s">
        <v>437</v>
      </c>
      <c r="D19" t="s">
        <v>4</v>
      </c>
      <c r="E19" s="6">
        <v>30</v>
      </c>
      <c r="F19" s="43">
        <v>246</v>
      </c>
      <c r="G19" s="78">
        <v>290.27999999999997</v>
      </c>
      <c r="H19" s="43">
        <v>8708.4</v>
      </c>
      <c r="I19" s="79">
        <v>44434</v>
      </c>
      <c r="J19" t="s">
        <v>361</v>
      </c>
      <c r="K19" t="s">
        <v>445</v>
      </c>
    </row>
    <row r="20" spans="1:12" ht="15.75" x14ac:dyDescent="0.25">
      <c r="A20" s="41" t="s">
        <v>198</v>
      </c>
      <c r="B20" t="s">
        <v>452</v>
      </c>
      <c r="C20" t="s">
        <v>437</v>
      </c>
      <c r="D20" t="s">
        <v>13</v>
      </c>
      <c r="E20" s="6">
        <v>60</v>
      </c>
      <c r="F20" s="43">
        <v>150</v>
      </c>
      <c r="G20" s="78">
        <v>177</v>
      </c>
      <c r="H20" s="43">
        <v>10620</v>
      </c>
      <c r="I20" s="79">
        <v>44434</v>
      </c>
      <c r="J20" t="s">
        <v>361</v>
      </c>
      <c r="K20" t="s">
        <v>445</v>
      </c>
    </row>
    <row r="21" spans="1:12" ht="15.75" x14ac:dyDescent="0.25">
      <c r="A21" s="41" t="s">
        <v>198</v>
      </c>
      <c r="B21" t="s">
        <v>453</v>
      </c>
      <c r="C21" t="s">
        <v>437</v>
      </c>
      <c r="D21" t="s">
        <v>4</v>
      </c>
      <c r="E21" s="6">
        <v>1</v>
      </c>
      <c r="F21" s="43">
        <v>160</v>
      </c>
      <c r="G21" s="78">
        <v>188.8</v>
      </c>
      <c r="H21" s="43">
        <v>188.8</v>
      </c>
      <c r="I21" s="79">
        <v>44434</v>
      </c>
      <c r="J21" t="s">
        <v>361</v>
      </c>
      <c r="K21" t="s">
        <v>445</v>
      </c>
    </row>
    <row r="22" spans="1:12" ht="15.75" x14ac:dyDescent="0.25">
      <c r="A22" s="41"/>
      <c r="E22" s="6"/>
      <c r="F22" s="43"/>
      <c r="G22" s="43"/>
      <c r="H22" s="43">
        <f>SUM(H7:H21)</f>
        <v>135030.46999999997</v>
      </c>
      <c r="I22" s="79"/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K2148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28" bestFit="1" customWidth="1"/>
    <col min="2" max="2" width="9.42578125" bestFit="1" customWidth="1"/>
    <col min="3" max="3" width="44" bestFit="1" customWidth="1"/>
    <col min="4" max="4" width="14.28515625" bestFit="1" customWidth="1"/>
    <col min="6" max="6" width="17.42578125" style="43" customWidth="1"/>
    <col min="7" max="7" width="14" bestFit="1" customWidth="1"/>
    <col min="8" max="8" width="19.140625" bestFit="1" customWidth="1"/>
    <col min="9" max="9" width="26.5703125" bestFit="1" customWidth="1"/>
    <col min="10" max="10" width="21.7109375" bestFit="1" customWidth="1"/>
    <col min="11" max="11" width="28.28515625" bestFit="1" customWidth="1"/>
  </cols>
  <sheetData>
    <row r="3" spans="1:11" x14ac:dyDescent="0.25">
      <c r="C3" t="s">
        <v>454</v>
      </c>
    </row>
    <row r="6" spans="1:11" x14ac:dyDescent="0.25">
      <c r="A6" t="s">
        <v>196</v>
      </c>
      <c r="B6" t="s">
        <v>271</v>
      </c>
      <c r="C6" t="s">
        <v>272</v>
      </c>
      <c r="D6" t="s">
        <v>1</v>
      </c>
      <c r="E6" t="s">
        <v>273</v>
      </c>
      <c r="F6" s="43" t="s">
        <v>274</v>
      </c>
      <c r="G6" t="s">
        <v>275</v>
      </c>
      <c r="H6" t="s">
        <v>276</v>
      </c>
      <c r="I6" t="s">
        <v>277</v>
      </c>
      <c r="J6" t="s">
        <v>278</v>
      </c>
      <c r="K6" t="s">
        <v>279</v>
      </c>
    </row>
    <row r="7" spans="1:11" ht="15.75" x14ac:dyDescent="0.25">
      <c r="A7" s="41" t="s">
        <v>198</v>
      </c>
      <c r="B7" s="41">
        <v>279</v>
      </c>
      <c r="C7" s="41" t="s">
        <v>221</v>
      </c>
      <c r="D7" s="41" t="s">
        <v>13</v>
      </c>
      <c r="E7" s="41">
        <v>1</v>
      </c>
      <c r="F7" s="44">
        <v>549.99749999999995</v>
      </c>
      <c r="G7" s="45">
        <v>549.99749999999995</v>
      </c>
      <c r="H7" s="41" t="s">
        <v>455</v>
      </c>
      <c r="I7" s="41" t="s">
        <v>316</v>
      </c>
      <c r="J7" s="46">
        <v>44410</v>
      </c>
    </row>
    <row r="8" spans="1:11" ht="15.75" x14ac:dyDescent="0.25">
      <c r="A8" s="41" t="s">
        <v>198</v>
      </c>
      <c r="B8" s="41">
        <v>258</v>
      </c>
      <c r="C8" t="s">
        <v>104</v>
      </c>
      <c r="D8" s="41" t="s">
        <v>4</v>
      </c>
      <c r="E8" s="41">
        <v>3</v>
      </c>
      <c r="F8" s="47">
        <v>15.3</v>
      </c>
      <c r="G8" s="45">
        <v>45.900000000000006</v>
      </c>
      <c r="H8" s="41" t="s">
        <v>290</v>
      </c>
      <c r="I8" s="41" t="s">
        <v>291</v>
      </c>
      <c r="J8" s="46">
        <v>44410</v>
      </c>
    </row>
    <row r="9" spans="1:11" ht="15.75" x14ac:dyDescent="0.25">
      <c r="A9" s="41" t="s">
        <v>329</v>
      </c>
      <c r="B9" s="41">
        <v>227</v>
      </c>
      <c r="C9" t="s">
        <v>250</v>
      </c>
      <c r="D9" s="41" t="s">
        <v>20</v>
      </c>
      <c r="E9" s="41">
        <v>10</v>
      </c>
      <c r="F9" s="47">
        <v>191.58480000000003</v>
      </c>
      <c r="G9" s="45">
        <v>1915.8480000000004</v>
      </c>
      <c r="H9" s="41" t="s">
        <v>303</v>
      </c>
      <c r="I9" s="41" t="s">
        <v>304</v>
      </c>
      <c r="J9" s="46">
        <v>44410</v>
      </c>
    </row>
    <row r="10" spans="1:11" ht="15.75" x14ac:dyDescent="0.25">
      <c r="A10" s="41" t="s">
        <v>280</v>
      </c>
      <c r="B10" s="41">
        <v>246</v>
      </c>
      <c r="C10" t="s">
        <v>95</v>
      </c>
      <c r="D10" s="41" t="s">
        <v>12</v>
      </c>
      <c r="E10" s="41">
        <v>1</v>
      </c>
      <c r="F10" s="47">
        <v>517.99639999999999</v>
      </c>
      <c r="G10" s="45">
        <v>517.99639999999999</v>
      </c>
      <c r="H10" s="41" t="s">
        <v>303</v>
      </c>
      <c r="I10" s="41" t="s">
        <v>304</v>
      </c>
      <c r="J10" s="46">
        <v>44411</v>
      </c>
    </row>
    <row r="11" spans="1:11" ht="15.75" x14ac:dyDescent="0.25">
      <c r="A11" s="41" t="s">
        <v>286</v>
      </c>
      <c r="B11" s="41">
        <v>192</v>
      </c>
      <c r="C11" t="s">
        <v>242</v>
      </c>
      <c r="D11" s="41" t="s">
        <v>13</v>
      </c>
      <c r="E11" s="41">
        <v>1</v>
      </c>
      <c r="F11" s="47">
        <v>221.84</v>
      </c>
      <c r="G11" s="45">
        <v>221.84</v>
      </c>
      <c r="H11" s="41" t="s">
        <v>407</v>
      </c>
      <c r="I11" s="41" t="s">
        <v>408</v>
      </c>
      <c r="J11" s="46">
        <v>44411</v>
      </c>
    </row>
    <row r="12" spans="1:11" ht="15.75" x14ac:dyDescent="0.25">
      <c r="A12" s="41" t="s">
        <v>202</v>
      </c>
      <c r="B12" s="41">
        <v>125</v>
      </c>
      <c r="C12" t="s">
        <v>211</v>
      </c>
      <c r="D12" s="41" t="s">
        <v>12</v>
      </c>
      <c r="E12" s="41">
        <v>8</v>
      </c>
      <c r="F12" s="47">
        <v>185.58</v>
      </c>
      <c r="G12" s="45">
        <v>1484.64</v>
      </c>
      <c r="H12" s="41" t="s">
        <v>284</v>
      </c>
      <c r="I12" s="41" t="s">
        <v>320</v>
      </c>
      <c r="J12" s="46">
        <v>44411</v>
      </c>
    </row>
    <row r="13" spans="1:11" ht="15.75" x14ac:dyDescent="0.25">
      <c r="A13" s="41" t="s">
        <v>201</v>
      </c>
      <c r="B13" s="41">
        <v>165</v>
      </c>
      <c r="C13" t="s">
        <v>43</v>
      </c>
      <c r="D13" s="41" t="s">
        <v>7</v>
      </c>
      <c r="E13" s="41">
        <v>2</v>
      </c>
      <c r="F13" s="47">
        <v>70</v>
      </c>
      <c r="G13" s="45">
        <v>140</v>
      </c>
      <c r="H13" s="41" t="s">
        <v>284</v>
      </c>
      <c r="I13" s="41" t="s">
        <v>320</v>
      </c>
      <c r="J13" s="46">
        <v>44411</v>
      </c>
    </row>
    <row r="14" spans="1:11" ht="15.75" x14ac:dyDescent="0.25">
      <c r="A14" s="41" t="s">
        <v>286</v>
      </c>
      <c r="B14" s="41">
        <v>234</v>
      </c>
      <c r="C14" t="s">
        <v>204</v>
      </c>
      <c r="D14" s="41" t="s">
        <v>92</v>
      </c>
      <c r="E14" s="41">
        <v>3</v>
      </c>
      <c r="F14" s="47">
        <v>1642.09</v>
      </c>
      <c r="G14" s="45">
        <f>Tabla13[[#This Row],[Precio unitario ]]*Tabla13[[#This Row],[Salida]]</f>
        <v>4926.2699999999995</v>
      </c>
      <c r="H14" s="41" t="s">
        <v>284</v>
      </c>
      <c r="I14" s="41" t="s">
        <v>320</v>
      </c>
      <c r="J14" s="46">
        <v>44411</v>
      </c>
    </row>
    <row r="15" spans="1:11" ht="15.75" x14ac:dyDescent="0.25">
      <c r="A15" s="41" t="s">
        <v>286</v>
      </c>
      <c r="B15" s="41">
        <v>270</v>
      </c>
      <c r="C15" t="s">
        <v>111</v>
      </c>
      <c r="D15" s="41" t="s">
        <v>4</v>
      </c>
      <c r="E15" s="41">
        <v>8</v>
      </c>
      <c r="F15" s="47">
        <v>59</v>
      </c>
      <c r="G15" s="45">
        <v>472</v>
      </c>
      <c r="H15" s="41" t="s">
        <v>284</v>
      </c>
      <c r="I15" s="41" t="s">
        <v>320</v>
      </c>
      <c r="J15" s="46">
        <v>44411</v>
      </c>
    </row>
    <row r="16" spans="1:11" ht="15.75" x14ac:dyDescent="0.25">
      <c r="A16" s="41" t="s">
        <v>287</v>
      </c>
      <c r="B16" s="41">
        <v>294</v>
      </c>
      <c r="C16" t="s">
        <v>126</v>
      </c>
      <c r="D16" s="41" t="s">
        <v>12</v>
      </c>
      <c r="E16" s="41">
        <v>7</v>
      </c>
      <c r="F16" s="47">
        <v>48.97</v>
      </c>
      <c r="G16" s="45">
        <v>342.78999999999996</v>
      </c>
      <c r="H16" s="41" t="s">
        <v>284</v>
      </c>
      <c r="I16" s="41" t="s">
        <v>320</v>
      </c>
      <c r="J16" s="46">
        <v>44411</v>
      </c>
    </row>
    <row r="17" spans="1:10" ht="15.75" x14ac:dyDescent="0.25">
      <c r="A17" s="41" t="s">
        <v>286</v>
      </c>
      <c r="B17" s="48">
        <v>197</v>
      </c>
      <c r="C17" t="s">
        <v>193</v>
      </c>
      <c r="D17" s="41" t="s">
        <v>12</v>
      </c>
      <c r="E17" s="41">
        <v>40</v>
      </c>
      <c r="F17" s="47">
        <v>98.16</v>
      </c>
      <c r="G17" s="45">
        <v>3926.3999999999996</v>
      </c>
      <c r="H17" s="41" t="s">
        <v>284</v>
      </c>
      <c r="I17" s="41" t="s">
        <v>320</v>
      </c>
      <c r="J17" s="46">
        <v>44411</v>
      </c>
    </row>
    <row r="18" spans="1:10" ht="15.75" x14ac:dyDescent="0.25">
      <c r="A18" s="41" t="s">
        <v>198</v>
      </c>
      <c r="B18" s="48">
        <v>146</v>
      </c>
      <c r="C18" t="s">
        <v>172</v>
      </c>
      <c r="D18" s="41" t="s">
        <v>4</v>
      </c>
      <c r="E18" s="41">
        <v>1</v>
      </c>
      <c r="F18" s="47">
        <v>306.8</v>
      </c>
      <c r="G18" s="45">
        <v>306.8</v>
      </c>
      <c r="H18" s="41" t="s">
        <v>288</v>
      </c>
      <c r="I18" s="41" t="s">
        <v>289</v>
      </c>
      <c r="J18" s="46">
        <v>44412</v>
      </c>
    </row>
    <row r="19" spans="1:10" ht="15.75" x14ac:dyDescent="0.25">
      <c r="A19" s="41" t="s">
        <v>198</v>
      </c>
      <c r="B19" s="41">
        <v>145</v>
      </c>
      <c r="C19" t="s">
        <v>31</v>
      </c>
      <c r="D19" s="41" t="s">
        <v>4</v>
      </c>
      <c r="E19" s="41">
        <v>1</v>
      </c>
      <c r="F19" s="47">
        <v>42.568399999999997</v>
      </c>
      <c r="G19" s="45">
        <v>42.568399999999997</v>
      </c>
      <c r="H19" s="41" t="s">
        <v>288</v>
      </c>
      <c r="I19" s="41" t="s">
        <v>289</v>
      </c>
      <c r="J19" s="46">
        <v>44412</v>
      </c>
    </row>
    <row r="20" spans="1:10" ht="15.75" x14ac:dyDescent="0.25">
      <c r="A20" s="41" t="s">
        <v>198</v>
      </c>
      <c r="B20" s="41">
        <v>221</v>
      </c>
      <c r="C20" t="s">
        <v>83</v>
      </c>
      <c r="D20" s="41" t="s">
        <v>4</v>
      </c>
      <c r="E20" s="41">
        <v>1</v>
      </c>
      <c r="F20" s="47">
        <v>7.58</v>
      </c>
      <c r="G20" s="45">
        <v>7.58</v>
      </c>
      <c r="H20" s="41" t="s">
        <v>288</v>
      </c>
      <c r="I20" s="41" t="s">
        <v>289</v>
      </c>
      <c r="J20" s="46">
        <v>44412</v>
      </c>
    </row>
    <row r="21" spans="1:10" ht="15.75" x14ac:dyDescent="0.25">
      <c r="A21" s="41" t="s">
        <v>198</v>
      </c>
      <c r="B21" s="41">
        <v>110</v>
      </c>
      <c r="C21" t="s">
        <v>229</v>
      </c>
      <c r="D21" s="41" t="s">
        <v>13</v>
      </c>
      <c r="E21" s="41">
        <v>1</v>
      </c>
      <c r="F21" s="47">
        <v>17.7</v>
      </c>
      <c r="G21" s="45">
        <v>17.7</v>
      </c>
      <c r="H21" s="41" t="s">
        <v>288</v>
      </c>
      <c r="I21" s="41" t="s">
        <v>289</v>
      </c>
      <c r="J21" s="46">
        <v>44412</v>
      </c>
    </row>
    <row r="22" spans="1:10" ht="15.75" x14ac:dyDescent="0.25">
      <c r="A22" s="41" t="s">
        <v>198</v>
      </c>
      <c r="B22" s="41">
        <v>266</v>
      </c>
      <c r="C22" t="s">
        <v>109</v>
      </c>
      <c r="D22" s="41" t="s">
        <v>4</v>
      </c>
      <c r="E22" s="41">
        <v>1</v>
      </c>
      <c r="F22" s="47">
        <v>104.28</v>
      </c>
      <c r="G22" s="45">
        <v>104.28</v>
      </c>
      <c r="H22" s="41" t="s">
        <v>293</v>
      </c>
      <c r="I22" s="41" t="s">
        <v>294</v>
      </c>
      <c r="J22" s="46">
        <v>44412</v>
      </c>
    </row>
    <row r="23" spans="1:10" ht="15.75" x14ac:dyDescent="0.25">
      <c r="A23" s="41" t="s">
        <v>198</v>
      </c>
      <c r="B23" s="41">
        <v>116</v>
      </c>
      <c r="C23" t="s">
        <v>231</v>
      </c>
      <c r="D23" s="41" t="s">
        <v>4</v>
      </c>
      <c r="E23" s="41">
        <v>24</v>
      </c>
      <c r="F23" s="47">
        <v>4.54</v>
      </c>
      <c r="G23" s="45">
        <v>108.96000000000001</v>
      </c>
      <c r="H23" s="41" t="s">
        <v>403</v>
      </c>
      <c r="I23" s="41" t="s">
        <v>298</v>
      </c>
      <c r="J23" s="46">
        <v>44412</v>
      </c>
    </row>
    <row r="24" spans="1:10" ht="15.75" x14ac:dyDescent="0.25">
      <c r="A24" s="41" t="s">
        <v>198</v>
      </c>
      <c r="B24" s="41">
        <v>216</v>
      </c>
      <c r="C24" t="s">
        <v>77</v>
      </c>
      <c r="D24" s="41" t="s">
        <v>4</v>
      </c>
      <c r="E24" s="41">
        <v>12</v>
      </c>
      <c r="F24" s="47">
        <v>1.79</v>
      </c>
      <c r="G24" s="45">
        <v>21.48</v>
      </c>
      <c r="H24" s="41" t="s">
        <v>403</v>
      </c>
      <c r="I24" s="41" t="s">
        <v>298</v>
      </c>
      <c r="J24" s="46">
        <v>44412</v>
      </c>
    </row>
    <row r="25" spans="1:10" ht="15.75" x14ac:dyDescent="0.25">
      <c r="A25" s="41" t="s">
        <v>198</v>
      </c>
      <c r="B25" s="41">
        <v>258</v>
      </c>
      <c r="C25" t="s">
        <v>104</v>
      </c>
      <c r="D25" s="41" t="s">
        <v>4</v>
      </c>
      <c r="E25" s="41">
        <v>2</v>
      </c>
      <c r="F25" s="47">
        <v>15.3</v>
      </c>
      <c r="G25" s="45">
        <v>30.6</v>
      </c>
      <c r="H25" s="41" t="s">
        <v>299</v>
      </c>
      <c r="I25" s="41" t="s">
        <v>300</v>
      </c>
      <c r="J25" s="46">
        <v>44412</v>
      </c>
    </row>
    <row r="26" spans="1:10" ht="15.75" x14ac:dyDescent="0.25">
      <c r="A26" s="41" t="s">
        <v>328</v>
      </c>
      <c r="B26" s="41">
        <v>195</v>
      </c>
      <c r="C26" t="s">
        <v>67</v>
      </c>
      <c r="D26" s="41" t="s">
        <v>12</v>
      </c>
      <c r="E26" s="41">
        <v>1</v>
      </c>
      <c r="F26" s="47">
        <v>980</v>
      </c>
      <c r="G26" s="45">
        <v>980</v>
      </c>
      <c r="H26" s="41" t="s">
        <v>416</v>
      </c>
      <c r="I26" s="41" t="s">
        <v>314</v>
      </c>
      <c r="J26" s="46">
        <v>44412</v>
      </c>
    </row>
    <row r="27" spans="1:10" ht="15.75" x14ac:dyDescent="0.25">
      <c r="A27" s="41" t="s">
        <v>280</v>
      </c>
      <c r="B27" s="41">
        <v>248</v>
      </c>
      <c r="C27" t="s">
        <v>100</v>
      </c>
      <c r="D27" s="41" t="s">
        <v>74</v>
      </c>
      <c r="E27" s="41">
        <v>1</v>
      </c>
      <c r="F27" s="47">
        <v>64.62</v>
      </c>
      <c r="G27" s="45">
        <v>64.62</v>
      </c>
      <c r="H27" s="41" t="s">
        <v>308</v>
      </c>
      <c r="I27" s="41" t="s">
        <v>289</v>
      </c>
      <c r="J27" s="46">
        <v>44413</v>
      </c>
    </row>
    <row r="28" spans="1:10" ht="15.75" x14ac:dyDescent="0.25">
      <c r="A28" s="41" t="s">
        <v>201</v>
      </c>
      <c r="B28" s="41">
        <v>102</v>
      </c>
      <c r="C28" t="s">
        <v>6</v>
      </c>
      <c r="D28" s="41" t="s">
        <v>7</v>
      </c>
      <c r="E28" s="41">
        <v>1</v>
      </c>
      <c r="F28" s="47">
        <v>466.1</v>
      </c>
      <c r="G28" s="45">
        <v>466.1</v>
      </c>
      <c r="H28" s="41" t="s">
        <v>288</v>
      </c>
      <c r="I28" s="41" t="s">
        <v>289</v>
      </c>
      <c r="J28" s="46">
        <v>44414</v>
      </c>
    </row>
    <row r="29" spans="1:10" ht="15.75" x14ac:dyDescent="0.25">
      <c r="A29" s="41" t="s">
        <v>201</v>
      </c>
      <c r="B29" s="41">
        <v>311</v>
      </c>
      <c r="C29" t="s">
        <v>226</v>
      </c>
      <c r="D29" s="41" t="s">
        <v>4</v>
      </c>
      <c r="E29" s="41">
        <v>1</v>
      </c>
      <c r="F29" s="47">
        <v>38.94</v>
      </c>
      <c r="G29" s="45">
        <v>38.94</v>
      </c>
      <c r="H29" s="41" t="s">
        <v>288</v>
      </c>
      <c r="I29" s="41" t="s">
        <v>289</v>
      </c>
      <c r="J29" s="46">
        <v>44414</v>
      </c>
    </row>
    <row r="30" spans="1:10" ht="15.75" x14ac:dyDescent="0.25">
      <c r="A30" s="41" t="s">
        <v>198</v>
      </c>
      <c r="B30" s="41">
        <v>116</v>
      </c>
      <c r="C30" t="s">
        <v>231</v>
      </c>
      <c r="D30" s="41" t="s">
        <v>4</v>
      </c>
      <c r="E30" s="41">
        <v>1</v>
      </c>
      <c r="F30" s="47">
        <v>4.54</v>
      </c>
      <c r="G30" s="45">
        <v>4.54</v>
      </c>
      <c r="H30" s="41" t="s">
        <v>416</v>
      </c>
      <c r="I30" s="41" t="s">
        <v>314</v>
      </c>
      <c r="J30" s="46">
        <v>44414</v>
      </c>
    </row>
    <row r="31" spans="1:10" ht="15.75" x14ac:dyDescent="0.25">
      <c r="A31" s="41" t="s">
        <v>198</v>
      </c>
      <c r="B31" s="41">
        <v>288</v>
      </c>
      <c r="C31" t="s">
        <v>121</v>
      </c>
      <c r="D31" s="41" t="s">
        <v>4</v>
      </c>
      <c r="E31" s="41">
        <v>1</v>
      </c>
      <c r="F31" s="47">
        <v>25.96</v>
      </c>
      <c r="G31" s="45">
        <v>25.96</v>
      </c>
      <c r="H31" s="41" t="s">
        <v>295</v>
      </c>
      <c r="I31" s="41" t="s">
        <v>456</v>
      </c>
      <c r="J31" s="46">
        <v>44414</v>
      </c>
    </row>
    <row r="32" spans="1:10" ht="15.75" x14ac:dyDescent="0.25">
      <c r="A32" s="41" t="s">
        <v>198</v>
      </c>
      <c r="B32" s="41">
        <v>116</v>
      </c>
      <c r="C32" t="s">
        <v>231</v>
      </c>
      <c r="D32" s="41" t="s">
        <v>4</v>
      </c>
      <c r="E32" s="41">
        <v>1</v>
      </c>
      <c r="F32" s="47">
        <v>4.54</v>
      </c>
      <c r="G32" s="45">
        <v>4.54</v>
      </c>
      <c r="H32" s="41" t="s">
        <v>457</v>
      </c>
      <c r="I32" s="41" t="s">
        <v>458</v>
      </c>
      <c r="J32" s="46">
        <v>44417</v>
      </c>
    </row>
    <row r="33" spans="1:10" ht="15.75" x14ac:dyDescent="0.25">
      <c r="A33" s="41" t="s">
        <v>198</v>
      </c>
      <c r="B33" s="41">
        <v>204</v>
      </c>
      <c r="C33" t="s">
        <v>155</v>
      </c>
      <c r="D33" s="41" t="s">
        <v>4</v>
      </c>
      <c r="E33" s="41">
        <v>1</v>
      </c>
      <c r="F33" s="47">
        <v>136.88</v>
      </c>
      <c r="G33" s="45">
        <v>136.88</v>
      </c>
      <c r="H33" s="41" t="s">
        <v>293</v>
      </c>
      <c r="I33" s="41" t="s">
        <v>294</v>
      </c>
      <c r="J33" s="46">
        <v>44417</v>
      </c>
    </row>
    <row r="34" spans="1:10" ht="15.75" x14ac:dyDescent="0.25">
      <c r="A34" s="41" t="s">
        <v>201</v>
      </c>
      <c r="B34" s="41">
        <v>311</v>
      </c>
      <c r="C34" t="s">
        <v>226</v>
      </c>
      <c r="D34" s="41" t="s">
        <v>4</v>
      </c>
      <c r="E34" s="41">
        <v>2</v>
      </c>
      <c r="F34" s="47">
        <v>38.94</v>
      </c>
      <c r="G34" s="45">
        <v>77.88</v>
      </c>
      <c r="H34" s="41" t="s">
        <v>288</v>
      </c>
      <c r="I34" s="41" t="s">
        <v>289</v>
      </c>
      <c r="J34" s="46">
        <v>44418</v>
      </c>
    </row>
    <row r="35" spans="1:10" ht="15.75" x14ac:dyDescent="0.25">
      <c r="A35" s="41" t="s">
        <v>198</v>
      </c>
      <c r="B35" s="41">
        <v>218</v>
      </c>
      <c r="C35" t="s">
        <v>80</v>
      </c>
      <c r="D35" s="41" t="s">
        <v>4</v>
      </c>
      <c r="E35" s="41">
        <v>12</v>
      </c>
      <c r="F35" s="47">
        <v>37.51</v>
      </c>
      <c r="G35" s="45">
        <v>450.12</v>
      </c>
      <c r="H35" s="41" t="s">
        <v>404</v>
      </c>
      <c r="I35" s="41" t="s">
        <v>402</v>
      </c>
      <c r="J35" s="46">
        <v>44418</v>
      </c>
    </row>
    <row r="36" spans="1:10" ht="15.75" x14ac:dyDescent="0.25">
      <c r="A36" s="41" t="s">
        <v>198</v>
      </c>
      <c r="B36" s="41">
        <v>147</v>
      </c>
      <c r="C36" t="s">
        <v>29</v>
      </c>
      <c r="D36" s="41" t="s">
        <v>4</v>
      </c>
      <c r="E36" s="41">
        <v>1</v>
      </c>
      <c r="F36" s="47">
        <v>22</v>
      </c>
      <c r="G36" s="45">
        <v>22</v>
      </c>
      <c r="H36" s="41" t="s">
        <v>404</v>
      </c>
      <c r="I36" s="41" t="s">
        <v>402</v>
      </c>
      <c r="J36" s="46">
        <v>44418</v>
      </c>
    </row>
    <row r="37" spans="1:10" ht="15.75" x14ac:dyDescent="0.25">
      <c r="A37" s="41" t="s">
        <v>198</v>
      </c>
      <c r="B37" s="41">
        <v>168</v>
      </c>
      <c r="C37" t="s">
        <v>240</v>
      </c>
      <c r="D37" s="41" t="s">
        <v>4</v>
      </c>
      <c r="E37" s="41">
        <v>1</v>
      </c>
      <c r="F37" s="47">
        <v>73.16</v>
      </c>
      <c r="G37" s="45">
        <v>73.16</v>
      </c>
      <c r="H37" s="41" t="s">
        <v>404</v>
      </c>
      <c r="I37" s="41" t="s">
        <v>402</v>
      </c>
      <c r="J37" s="46">
        <v>44418</v>
      </c>
    </row>
    <row r="38" spans="1:10" ht="15.75" x14ac:dyDescent="0.25">
      <c r="A38" s="41" t="s">
        <v>198</v>
      </c>
      <c r="B38" s="41">
        <v>281</v>
      </c>
      <c r="C38" t="s">
        <v>120</v>
      </c>
      <c r="D38" s="41" t="s">
        <v>4</v>
      </c>
      <c r="E38" s="41">
        <v>2</v>
      </c>
      <c r="F38" s="47">
        <v>99.12</v>
      </c>
      <c r="G38" s="45">
        <v>198.24</v>
      </c>
      <c r="H38" s="41" t="s">
        <v>404</v>
      </c>
      <c r="I38" s="41" t="s">
        <v>402</v>
      </c>
      <c r="J38" s="46">
        <v>44418</v>
      </c>
    </row>
    <row r="39" spans="1:10" ht="15.75" x14ac:dyDescent="0.25">
      <c r="A39" s="41" t="s">
        <v>198</v>
      </c>
      <c r="B39" s="41">
        <v>229</v>
      </c>
      <c r="C39" t="s">
        <v>263</v>
      </c>
      <c r="D39" s="41" t="s">
        <v>20</v>
      </c>
      <c r="E39" s="41">
        <v>1</v>
      </c>
      <c r="F39" s="47">
        <v>254.88</v>
      </c>
      <c r="G39" s="45">
        <v>254.88</v>
      </c>
      <c r="H39" s="41" t="s">
        <v>303</v>
      </c>
      <c r="I39" s="41" t="s">
        <v>304</v>
      </c>
      <c r="J39" s="46">
        <v>44418</v>
      </c>
    </row>
    <row r="40" spans="1:10" ht="15.75" x14ac:dyDescent="0.25">
      <c r="A40" s="41" t="s">
        <v>198</v>
      </c>
      <c r="B40" s="41">
        <v>270</v>
      </c>
      <c r="C40" t="s">
        <v>111</v>
      </c>
      <c r="D40" s="41" t="s">
        <v>4</v>
      </c>
      <c r="E40" s="41">
        <v>7</v>
      </c>
      <c r="F40" s="47">
        <v>59</v>
      </c>
      <c r="G40" s="45">
        <v>413</v>
      </c>
      <c r="H40" s="41" t="s">
        <v>284</v>
      </c>
      <c r="I40" s="41" t="s">
        <v>320</v>
      </c>
      <c r="J40" s="46">
        <v>44418</v>
      </c>
    </row>
    <row r="41" spans="1:10" ht="15.75" x14ac:dyDescent="0.25">
      <c r="A41" s="41" t="s">
        <v>198</v>
      </c>
      <c r="B41" s="41">
        <v>116</v>
      </c>
      <c r="C41" t="s">
        <v>231</v>
      </c>
      <c r="D41" s="41" t="s">
        <v>4</v>
      </c>
      <c r="E41" s="41">
        <v>1</v>
      </c>
      <c r="F41" s="47">
        <v>4.54</v>
      </c>
      <c r="G41" s="45">
        <v>4.54</v>
      </c>
      <c r="H41" s="41" t="s">
        <v>313</v>
      </c>
      <c r="I41" s="41" t="s">
        <v>314</v>
      </c>
      <c r="J41" s="46">
        <v>44419</v>
      </c>
    </row>
    <row r="42" spans="1:10" ht="15.75" x14ac:dyDescent="0.25">
      <c r="A42" s="41" t="s">
        <v>286</v>
      </c>
      <c r="B42" s="41">
        <v>192</v>
      </c>
      <c r="C42" t="s">
        <v>242</v>
      </c>
      <c r="D42" s="41" t="s">
        <v>13</v>
      </c>
      <c r="E42" s="41">
        <v>1</v>
      </c>
      <c r="F42" s="47">
        <v>185</v>
      </c>
      <c r="G42" s="45">
        <v>185</v>
      </c>
      <c r="H42" s="41" t="s">
        <v>313</v>
      </c>
      <c r="I42" s="41" t="s">
        <v>314</v>
      </c>
      <c r="J42" s="46">
        <v>44419</v>
      </c>
    </row>
    <row r="43" spans="1:10" ht="15.75" x14ac:dyDescent="0.25">
      <c r="A43" s="41" t="s">
        <v>198</v>
      </c>
      <c r="B43" s="41">
        <v>110</v>
      </c>
      <c r="C43" t="s">
        <v>229</v>
      </c>
      <c r="D43" s="41" t="s">
        <v>13</v>
      </c>
      <c r="E43" s="41">
        <v>1</v>
      </c>
      <c r="F43" s="47">
        <v>17.7</v>
      </c>
      <c r="G43" s="45">
        <v>17.7</v>
      </c>
      <c r="H43" s="41" t="s">
        <v>313</v>
      </c>
      <c r="I43" s="41" t="s">
        <v>314</v>
      </c>
      <c r="J43" s="46">
        <v>44419</v>
      </c>
    </row>
    <row r="44" spans="1:10" ht="15.75" x14ac:dyDescent="0.25">
      <c r="A44" s="41" t="s">
        <v>198</v>
      </c>
      <c r="B44" s="48">
        <v>200</v>
      </c>
      <c r="C44" t="s">
        <v>71</v>
      </c>
      <c r="D44" s="41" t="s">
        <v>13</v>
      </c>
      <c r="E44" s="41">
        <v>1</v>
      </c>
      <c r="F44" s="47">
        <v>44.6</v>
      </c>
      <c r="G44" s="45">
        <v>44.6</v>
      </c>
      <c r="H44" s="41" t="s">
        <v>313</v>
      </c>
      <c r="I44" s="41" t="s">
        <v>314</v>
      </c>
      <c r="J44" s="46">
        <v>44419</v>
      </c>
    </row>
    <row r="45" spans="1:10" ht="15.75" x14ac:dyDescent="0.25">
      <c r="A45" s="41" t="s">
        <v>198</v>
      </c>
      <c r="B45" s="48">
        <v>287</v>
      </c>
      <c r="C45" t="s">
        <v>178</v>
      </c>
      <c r="D45" s="41" t="s">
        <v>12</v>
      </c>
      <c r="E45" s="41">
        <v>2</v>
      </c>
      <c r="F45" s="47">
        <v>14.6</v>
      </c>
      <c r="G45" s="45">
        <v>29.2</v>
      </c>
      <c r="H45" s="41" t="s">
        <v>459</v>
      </c>
      <c r="I45" s="41" t="s">
        <v>460</v>
      </c>
      <c r="J45" s="46">
        <v>44419</v>
      </c>
    </row>
    <row r="46" spans="1:10" ht="15.75" x14ac:dyDescent="0.25">
      <c r="A46" s="41" t="s">
        <v>198</v>
      </c>
      <c r="B46" s="41">
        <v>174</v>
      </c>
      <c r="C46" t="s">
        <v>49</v>
      </c>
      <c r="D46" s="41" t="s">
        <v>4</v>
      </c>
      <c r="E46" s="41">
        <v>1</v>
      </c>
      <c r="F46" s="47">
        <v>74</v>
      </c>
      <c r="G46" s="45">
        <v>74</v>
      </c>
      <c r="H46" s="41" t="s">
        <v>459</v>
      </c>
      <c r="I46" s="41" t="s">
        <v>460</v>
      </c>
      <c r="J46" s="46">
        <v>44419</v>
      </c>
    </row>
    <row r="47" spans="1:10" ht="15.75" x14ac:dyDescent="0.25">
      <c r="A47" s="41" t="s">
        <v>198</v>
      </c>
      <c r="B47" s="48">
        <v>259</v>
      </c>
      <c r="C47" t="s">
        <v>169</v>
      </c>
      <c r="D47" s="41" t="s">
        <v>4</v>
      </c>
      <c r="E47" s="41">
        <v>1</v>
      </c>
      <c r="F47" s="47">
        <v>61.99</v>
      </c>
      <c r="G47" s="45">
        <v>61.99</v>
      </c>
      <c r="H47" s="41" t="s">
        <v>459</v>
      </c>
      <c r="I47" s="41" t="s">
        <v>460</v>
      </c>
      <c r="J47" s="46">
        <v>44419</v>
      </c>
    </row>
    <row r="48" spans="1:10" ht="15.75" x14ac:dyDescent="0.25">
      <c r="A48" s="41" t="s">
        <v>198</v>
      </c>
      <c r="B48" s="48">
        <v>267</v>
      </c>
      <c r="C48" t="s">
        <v>106</v>
      </c>
      <c r="D48" s="41" t="s">
        <v>4</v>
      </c>
      <c r="E48" s="41">
        <v>1</v>
      </c>
      <c r="F48" s="47">
        <v>194.7</v>
      </c>
      <c r="G48" s="45">
        <v>194.7</v>
      </c>
      <c r="H48" s="41" t="s">
        <v>290</v>
      </c>
      <c r="I48" s="41" t="s">
        <v>291</v>
      </c>
      <c r="J48" s="46">
        <v>44419</v>
      </c>
    </row>
    <row r="49" spans="1:10" ht="15.75" x14ac:dyDescent="0.25">
      <c r="A49" s="41" t="s">
        <v>198</v>
      </c>
      <c r="B49" s="48">
        <v>197</v>
      </c>
      <c r="C49" t="s">
        <v>193</v>
      </c>
      <c r="D49" s="41" t="s">
        <v>12</v>
      </c>
      <c r="E49" s="41">
        <v>1</v>
      </c>
      <c r="F49" s="47">
        <v>98.16</v>
      </c>
      <c r="G49" s="45">
        <v>98.16</v>
      </c>
      <c r="H49" s="41" t="s">
        <v>288</v>
      </c>
      <c r="I49" s="41" t="s">
        <v>289</v>
      </c>
      <c r="J49" s="46">
        <v>44420</v>
      </c>
    </row>
    <row r="50" spans="1:10" ht="15.75" x14ac:dyDescent="0.25">
      <c r="A50" s="41" t="s">
        <v>198</v>
      </c>
      <c r="B50" s="41">
        <v>198</v>
      </c>
      <c r="C50" t="s">
        <v>68</v>
      </c>
      <c r="D50" s="41" t="s">
        <v>12</v>
      </c>
      <c r="E50" s="41">
        <v>1</v>
      </c>
      <c r="F50" s="47">
        <v>435.13</v>
      </c>
      <c r="G50" s="45">
        <v>435.13</v>
      </c>
      <c r="H50" s="41" t="s">
        <v>288</v>
      </c>
      <c r="I50" s="41" t="s">
        <v>289</v>
      </c>
      <c r="J50" s="46">
        <v>44420</v>
      </c>
    </row>
    <row r="51" spans="1:10" ht="15.75" x14ac:dyDescent="0.25">
      <c r="A51" s="41" t="s">
        <v>198</v>
      </c>
      <c r="B51" s="41">
        <v>146</v>
      </c>
      <c r="C51" t="s">
        <v>172</v>
      </c>
      <c r="D51" s="41" t="s">
        <v>4</v>
      </c>
      <c r="E51" s="41">
        <v>1</v>
      </c>
      <c r="F51" s="47">
        <v>306.8</v>
      </c>
      <c r="G51" s="45">
        <v>306.8</v>
      </c>
      <c r="H51" s="41" t="s">
        <v>288</v>
      </c>
      <c r="I51" s="41" t="s">
        <v>289</v>
      </c>
      <c r="J51" s="46">
        <v>44420</v>
      </c>
    </row>
    <row r="52" spans="1:10" ht="15.75" x14ac:dyDescent="0.25">
      <c r="A52" s="41" t="s">
        <v>201</v>
      </c>
      <c r="B52" s="41">
        <v>102</v>
      </c>
      <c r="C52" t="s">
        <v>6</v>
      </c>
      <c r="D52" s="41" t="s">
        <v>7</v>
      </c>
      <c r="E52" s="41">
        <v>2</v>
      </c>
      <c r="F52" s="47">
        <v>466.1</v>
      </c>
      <c r="G52" s="45">
        <v>932.2</v>
      </c>
      <c r="H52" s="41" t="s">
        <v>288</v>
      </c>
      <c r="I52" s="41" t="s">
        <v>289</v>
      </c>
      <c r="J52" s="46">
        <v>44425</v>
      </c>
    </row>
    <row r="53" spans="1:10" ht="15.75" x14ac:dyDescent="0.25">
      <c r="A53" s="41" t="s">
        <v>280</v>
      </c>
      <c r="B53" s="41">
        <v>248</v>
      </c>
      <c r="C53" t="s">
        <v>100</v>
      </c>
      <c r="D53" s="41" t="s">
        <v>74</v>
      </c>
      <c r="E53" s="41">
        <v>1</v>
      </c>
      <c r="F53" s="47">
        <v>64.62</v>
      </c>
      <c r="G53" s="45">
        <v>64.62</v>
      </c>
      <c r="H53" s="41" t="s">
        <v>461</v>
      </c>
      <c r="I53" s="41" t="s">
        <v>307</v>
      </c>
      <c r="J53" s="46">
        <v>44425</v>
      </c>
    </row>
    <row r="54" spans="1:10" ht="15.75" x14ac:dyDescent="0.25">
      <c r="A54" s="41" t="s">
        <v>198</v>
      </c>
      <c r="B54" s="41">
        <v>258</v>
      </c>
      <c r="C54" t="s">
        <v>104</v>
      </c>
      <c r="D54" s="41" t="s">
        <v>4</v>
      </c>
      <c r="E54" s="41">
        <v>7</v>
      </c>
      <c r="F54" s="47">
        <v>15.3</v>
      </c>
      <c r="G54" s="45">
        <v>107.10000000000001</v>
      </c>
      <c r="H54" s="41" t="s">
        <v>297</v>
      </c>
      <c r="I54" s="41" t="s">
        <v>298</v>
      </c>
      <c r="J54" s="46">
        <v>44425</v>
      </c>
    </row>
    <row r="55" spans="1:10" ht="15.75" x14ac:dyDescent="0.25">
      <c r="A55" s="41" t="s">
        <v>198</v>
      </c>
      <c r="B55" s="41">
        <v>235</v>
      </c>
      <c r="C55" t="s">
        <v>87</v>
      </c>
      <c r="D55" s="41" t="s">
        <v>20</v>
      </c>
      <c r="E55" s="41">
        <v>1</v>
      </c>
      <c r="F55" s="47">
        <v>513.005</v>
      </c>
      <c r="G55" s="45">
        <v>513.005</v>
      </c>
      <c r="H55" s="41" t="s">
        <v>292</v>
      </c>
      <c r="I55" s="41" t="s">
        <v>282</v>
      </c>
      <c r="J55" s="46">
        <v>44425</v>
      </c>
    </row>
    <row r="56" spans="1:10" ht="15.75" x14ac:dyDescent="0.25">
      <c r="A56" s="41" t="s">
        <v>201</v>
      </c>
      <c r="B56" s="41">
        <v>311</v>
      </c>
      <c r="C56" t="s">
        <v>226</v>
      </c>
      <c r="D56" s="41" t="s">
        <v>4</v>
      </c>
      <c r="E56" s="41">
        <v>3</v>
      </c>
      <c r="F56" s="47">
        <v>38.94</v>
      </c>
      <c r="G56" s="45">
        <v>116.82</v>
      </c>
      <c r="H56" s="41" t="s">
        <v>288</v>
      </c>
      <c r="I56" s="41" t="s">
        <v>289</v>
      </c>
      <c r="J56" s="46">
        <v>44425</v>
      </c>
    </row>
    <row r="57" spans="1:10" ht="15.75" x14ac:dyDescent="0.25">
      <c r="A57" s="41" t="s">
        <v>198</v>
      </c>
      <c r="B57" s="41">
        <v>158</v>
      </c>
      <c r="C57" t="s">
        <v>148</v>
      </c>
      <c r="D57" s="41" t="s">
        <v>4</v>
      </c>
      <c r="E57" s="41">
        <v>1</v>
      </c>
      <c r="F57" s="47">
        <v>24.4</v>
      </c>
      <c r="G57" s="45">
        <v>24.4</v>
      </c>
      <c r="H57" s="41" t="s">
        <v>290</v>
      </c>
      <c r="I57" s="41" t="s">
        <v>291</v>
      </c>
      <c r="J57" s="46">
        <v>44425</v>
      </c>
    </row>
    <row r="58" spans="1:10" ht="15.75" x14ac:dyDescent="0.25">
      <c r="A58" s="41" t="s">
        <v>202</v>
      </c>
      <c r="B58" s="41">
        <v>125</v>
      </c>
      <c r="C58" t="s">
        <v>211</v>
      </c>
      <c r="D58" s="41" t="s">
        <v>12</v>
      </c>
      <c r="E58" s="41">
        <v>10</v>
      </c>
      <c r="F58" s="47">
        <v>185.58</v>
      </c>
      <c r="G58" s="45">
        <v>1855.8000000000002</v>
      </c>
      <c r="H58" s="41" t="s">
        <v>284</v>
      </c>
      <c r="I58" s="41" t="s">
        <v>285</v>
      </c>
      <c r="J58" s="46">
        <v>44425</v>
      </c>
    </row>
    <row r="59" spans="1:10" ht="15.75" x14ac:dyDescent="0.25">
      <c r="A59" s="41" t="s">
        <v>201</v>
      </c>
      <c r="B59" s="41">
        <v>165</v>
      </c>
      <c r="C59" t="s">
        <v>43</v>
      </c>
      <c r="D59" s="41" t="s">
        <v>7</v>
      </c>
      <c r="E59" s="41">
        <v>2</v>
      </c>
      <c r="F59" s="47">
        <v>70</v>
      </c>
      <c r="G59" s="45">
        <v>140</v>
      </c>
      <c r="H59" s="41" t="s">
        <v>284</v>
      </c>
      <c r="I59" s="41" t="s">
        <v>285</v>
      </c>
      <c r="J59" s="46">
        <v>44425</v>
      </c>
    </row>
    <row r="60" spans="1:10" ht="15.75" x14ac:dyDescent="0.25">
      <c r="A60" s="41" t="s">
        <v>201</v>
      </c>
      <c r="B60" s="41">
        <v>159</v>
      </c>
      <c r="C60" t="s">
        <v>70</v>
      </c>
      <c r="D60" s="41" t="s">
        <v>7</v>
      </c>
      <c r="E60" s="41">
        <v>2</v>
      </c>
      <c r="F60" s="47">
        <v>58.95</v>
      </c>
      <c r="G60" s="45">
        <v>117.9</v>
      </c>
      <c r="H60" s="41" t="s">
        <v>284</v>
      </c>
      <c r="I60" s="41" t="s">
        <v>285</v>
      </c>
      <c r="J60" s="46">
        <v>44425</v>
      </c>
    </row>
    <row r="61" spans="1:10" ht="15.75" x14ac:dyDescent="0.25">
      <c r="A61" s="41" t="s">
        <v>286</v>
      </c>
      <c r="B61" s="41">
        <v>234</v>
      </c>
      <c r="C61" t="s">
        <v>204</v>
      </c>
      <c r="D61" s="41" t="s">
        <v>92</v>
      </c>
      <c r="E61" s="41">
        <v>3</v>
      </c>
      <c r="F61" s="47">
        <v>1642.09</v>
      </c>
      <c r="G61" s="45">
        <f>Tabla13[[#This Row],[Precio unitario ]]*Tabla13[[#This Row],[Salida]]</f>
        <v>4926.2699999999995</v>
      </c>
      <c r="H61" s="41" t="s">
        <v>284</v>
      </c>
      <c r="I61" s="41" t="s">
        <v>285</v>
      </c>
      <c r="J61" s="46">
        <v>44425</v>
      </c>
    </row>
    <row r="62" spans="1:10" ht="15.75" x14ac:dyDescent="0.25">
      <c r="A62" s="41" t="s">
        <v>286</v>
      </c>
      <c r="B62" s="41">
        <v>233</v>
      </c>
      <c r="C62" t="s">
        <v>203</v>
      </c>
      <c r="D62" s="41" t="s">
        <v>92</v>
      </c>
      <c r="E62" s="41">
        <v>6</v>
      </c>
      <c r="F62" s="47">
        <v>590</v>
      </c>
      <c r="G62" s="45">
        <f>Tabla13[[#This Row],[Precio unitario ]]*Tabla13[[#This Row],[Salida]]</f>
        <v>3540</v>
      </c>
      <c r="H62" s="41" t="s">
        <v>284</v>
      </c>
      <c r="I62" s="41" t="s">
        <v>285</v>
      </c>
      <c r="J62" s="46">
        <v>44425</v>
      </c>
    </row>
    <row r="63" spans="1:10" ht="15.75" x14ac:dyDescent="0.25">
      <c r="A63" s="41" t="s">
        <v>287</v>
      </c>
      <c r="B63" s="41">
        <v>294</v>
      </c>
      <c r="C63" t="s">
        <v>126</v>
      </c>
      <c r="D63" s="41" t="s">
        <v>12</v>
      </c>
      <c r="E63" s="41">
        <v>8</v>
      </c>
      <c r="F63" s="47">
        <v>48.97</v>
      </c>
      <c r="G63" s="45">
        <v>391.76</v>
      </c>
      <c r="H63" s="41" t="s">
        <v>284</v>
      </c>
      <c r="I63" s="41" t="s">
        <v>285</v>
      </c>
      <c r="J63" s="46">
        <v>44425</v>
      </c>
    </row>
    <row r="64" spans="1:10" ht="15.75" x14ac:dyDescent="0.25">
      <c r="A64" s="41" t="s">
        <v>198</v>
      </c>
      <c r="B64" s="41">
        <v>287</v>
      </c>
      <c r="C64" t="s">
        <v>178</v>
      </c>
      <c r="D64" s="41" t="s">
        <v>12</v>
      </c>
      <c r="E64" s="41">
        <v>8</v>
      </c>
      <c r="F64" s="47">
        <v>14.6</v>
      </c>
      <c r="G64" s="45">
        <v>116.8</v>
      </c>
      <c r="H64" s="41" t="s">
        <v>284</v>
      </c>
      <c r="I64" s="41" t="s">
        <v>285</v>
      </c>
      <c r="J64" s="46">
        <v>44425</v>
      </c>
    </row>
    <row r="65" spans="1:10" ht="15.75" x14ac:dyDescent="0.25">
      <c r="A65" s="41" t="s">
        <v>198</v>
      </c>
      <c r="B65" s="41">
        <v>197</v>
      </c>
      <c r="C65" t="s">
        <v>193</v>
      </c>
      <c r="D65" s="41" t="s">
        <v>12</v>
      </c>
      <c r="E65" s="41">
        <v>1</v>
      </c>
      <c r="F65" s="47">
        <v>98.16</v>
      </c>
      <c r="G65" s="45">
        <v>98.16</v>
      </c>
      <c r="H65" s="41" t="s">
        <v>284</v>
      </c>
      <c r="I65" s="41" t="s">
        <v>285</v>
      </c>
      <c r="J65" s="46">
        <v>44425</v>
      </c>
    </row>
    <row r="66" spans="1:10" ht="15.75" x14ac:dyDescent="0.25">
      <c r="A66" s="41" t="s">
        <v>198</v>
      </c>
      <c r="B66" s="41">
        <v>198</v>
      </c>
      <c r="C66" t="s">
        <v>68</v>
      </c>
      <c r="D66" s="41" t="s">
        <v>12</v>
      </c>
      <c r="E66" s="41">
        <v>1</v>
      </c>
      <c r="F66" s="47">
        <v>435.13</v>
      </c>
      <c r="G66" s="45">
        <v>435.13</v>
      </c>
      <c r="H66" s="41" t="s">
        <v>284</v>
      </c>
      <c r="I66" s="41" t="s">
        <v>285</v>
      </c>
      <c r="J66" s="46">
        <v>44425</v>
      </c>
    </row>
    <row r="67" spans="1:10" ht="15.75" x14ac:dyDescent="0.25">
      <c r="A67" s="41" t="s">
        <v>286</v>
      </c>
      <c r="B67" s="41">
        <v>270</v>
      </c>
      <c r="C67" t="s">
        <v>111</v>
      </c>
      <c r="D67" s="41" t="s">
        <v>4</v>
      </c>
      <c r="E67" s="41">
        <v>8</v>
      </c>
      <c r="F67" s="47">
        <v>59</v>
      </c>
      <c r="G67" s="45">
        <v>472</v>
      </c>
      <c r="H67" s="41" t="s">
        <v>284</v>
      </c>
      <c r="I67" s="41" t="s">
        <v>285</v>
      </c>
      <c r="J67" s="46">
        <v>44425</v>
      </c>
    </row>
    <row r="68" spans="1:10" ht="15.75" x14ac:dyDescent="0.25">
      <c r="A68" s="41" t="s">
        <v>280</v>
      </c>
      <c r="B68" s="41">
        <v>108</v>
      </c>
      <c r="C68" t="s">
        <v>208</v>
      </c>
      <c r="D68" s="41" t="s">
        <v>4</v>
      </c>
      <c r="E68" s="41">
        <v>7</v>
      </c>
      <c r="F68" s="47">
        <v>79.89</v>
      </c>
      <c r="G68" s="45">
        <v>559.23</v>
      </c>
      <c r="H68" s="41" t="s">
        <v>284</v>
      </c>
      <c r="I68" s="41" t="s">
        <v>285</v>
      </c>
      <c r="J68" s="46">
        <v>44425</v>
      </c>
    </row>
    <row r="69" spans="1:10" ht="15.75" x14ac:dyDescent="0.25">
      <c r="A69" s="41" t="s">
        <v>198</v>
      </c>
      <c r="B69" s="41">
        <v>195</v>
      </c>
      <c r="C69" t="s">
        <v>67</v>
      </c>
      <c r="D69" s="41" t="s">
        <v>12</v>
      </c>
      <c r="E69" s="41">
        <v>2</v>
      </c>
      <c r="F69" s="47">
        <v>980</v>
      </c>
      <c r="G69" s="45">
        <v>1960</v>
      </c>
      <c r="H69" s="41" t="s">
        <v>401</v>
      </c>
      <c r="I69" s="41" t="s">
        <v>402</v>
      </c>
      <c r="J69" s="46">
        <v>44425</v>
      </c>
    </row>
    <row r="70" spans="1:10" ht="15.75" x14ac:dyDescent="0.25">
      <c r="A70" s="41" t="s">
        <v>198</v>
      </c>
      <c r="B70" s="41">
        <v>110</v>
      </c>
      <c r="C70" t="s">
        <v>229</v>
      </c>
      <c r="D70" s="41" t="s">
        <v>13</v>
      </c>
      <c r="E70" s="41">
        <v>1</v>
      </c>
      <c r="F70" s="47">
        <v>17.7</v>
      </c>
      <c r="G70" s="45">
        <v>17.7</v>
      </c>
      <c r="H70" s="41" t="s">
        <v>299</v>
      </c>
      <c r="I70" s="41" t="s">
        <v>300</v>
      </c>
      <c r="J70" s="46">
        <v>44425</v>
      </c>
    </row>
    <row r="71" spans="1:10" ht="15.75" x14ac:dyDescent="0.25">
      <c r="A71" s="41" t="s">
        <v>198</v>
      </c>
      <c r="B71" s="41">
        <v>281</v>
      </c>
      <c r="C71" t="s">
        <v>120</v>
      </c>
      <c r="D71" s="41" t="s">
        <v>4</v>
      </c>
      <c r="E71" s="41">
        <v>1</v>
      </c>
      <c r="F71" s="47">
        <v>99.12</v>
      </c>
      <c r="G71" s="45">
        <v>99.12</v>
      </c>
      <c r="H71" s="41" t="s">
        <v>293</v>
      </c>
      <c r="I71" s="41" t="s">
        <v>294</v>
      </c>
      <c r="J71" s="46">
        <v>44426</v>
      </c>
    </row>
    <row r="72" spans="1:10" ht="15.75" x14ac:dyDescent="0.25">
      <c r="A72" s="41" t="s">
        <v>198</v>
      </c>
      <c r="B72" s="41">
        <v>216</v>
      </c>
      <c r="C72" t="s">
        <v>77</v>
      </c>
      <c r="D72" s="41" t="s">
        <v>4</v>
      </c>
      <c r="E72" s="41">
        <v>1</v>
      </c>
      <c r="F72" s="47">
        <v>1.79</v>
      </c>
      <c r="G72" s="45">
        <v>1.79</v>
      </c>
      <c r="H72" s="41" t="s">
        <v>293</v>
      </c>
      <c r="I72" s="41" t="s">
        <v>294</v>
      </c>
      <c r="J72" s="46">
        <v>44426</v>
      </c>
    </row>
    <row r="73" spans="1:10" ht="15.75" x14ac:dyDescent="0.25">
      <c r="A73" s="41" t="s">
        <v>198</v>
      </c>
      <c r="B73" s="41">
        <v>227</v>
      </c>
      <c r="C73" t="s">
        <v>250</v>
      </c>
      <c r="D73" s="41" t="s">
        <v>20</v>
      </c>
      <c r="E73" s="41">
        <v>10</v>
      </c>
      <c r="F73" s="47">
        <v>179.12</v>
      </c>
      <c r="G73" s="45">
        <v>1791.2</v>
      </c>
      <c r="H73" s="41" t="s">
        <v>303</v>
      </c>
      <c r="I73" s="41" t="s">
        <v>304</v>
      </c>
      <c r="J73" s="46">
        <v>44426</v>
      </c>
    </row>
    <row r="74" spans="1:10" ht="15.75" x14ac:dyDescent="0.25">
      <c r="A74" s="41" t="s">
        <v>198</v>
      </c>
      <c r="B74" s="41">
        <v>157</v>
      </c>
      <c r="C74" t="s">
        <v>147</v>
      </c>
      <c r="D74" s="41" t="s">
        <v>4</v>
      </c>
      <c r="E74" s="41">
        <v>1</v>
      </c>
      <c r="F74" s="47">
        <v>8.9443999999999999</v>
      </c>
      <c r="G74" s="45">
        <v>8.9443999999999999</v>
      </c>
      <c r="H74" s="41" t="s">
        <v>315</v>
      </c>
      <c r="I74" s="41" t="s">
        <v>316</v>
      </c>
      <c r="J74" s="46">
        <v>44426</v>
      </c>
    </row>
    <row r="75" spans="1:10" ht="15.75" x14ac:dyDescent="0.25">
      <c r="A75" s="41" t="s">
        <v>198</v>
      </c>
      <c r="B75" s="41">
        <v>281</v>
      </c>
      <c r="C75" t="s">
        <v>120</v>
      </c>
      <c r="D75" s="41" t="s">
        <v>4</v>
      </c>
      <c r="E75" s="41">
        <v>2</v>
      </c>
      <c r="F75" s="47">
        <v>99.12</v>
      </c>
      <c r="G75" s="45">
        <v>198.24</v>
      </c>
      <c r="H75" s="41" t="s">
        <v>292</v>
      </c>
      <c r="I75" s="41" t="s">
        <v>282</v>
      </c>
      <c r="J75" s="46">
        <v>44426</v>
      </c>
    </row>
    <row r="76" spans="1:10" ht="15.75" x14ac:dyDescent="0.25">
      <c r="A76" s="41" t="s">
        <v>198</v>
      </c>
      <c r="B76" s="41">
        <v>195</v>
      </c>
      <c r="C76" t="s">
        <v>67</v>
      </c>
      <c r="D76" s="41" t="s">
        <v>12</v>
      </c>
      <c r="E76" s="41">
        <v>1</v>
      </c>
      <c r="F76" s="47">
        <v>980</v>
      </c>
      <c r="G76" s="45">
        <v>980</v>
      </c>
      <c r="H76" s="41" t="s">
        <v>292</v>
      </c>
      <c r="I76" s="41" t="s">
        <v>282</v>
      </c>
      <c r="J76" s="46">
        <v>44426</v>
      </c>
    </row>
    <row r="77" spans="1:10" ht="15.75" x14ac:dyDescent="0.25">
      <c r="A77" s="41" t="s">
        <v>198</v>
      </c>
      <c r="B77" s="41">
        <v>228</v>
      </c>
      <c r="C77" t="s">
        <v>252</v>
      </c>
      <c r="D77" s="41" t="s">
        <v>20</v>
      </c>
      <c r="E77" s="41">
        <v>1</v>
      </c>
      <c r="F77" s="47">
        <v>238.36</v>
      </c>
      <c r="G77" s="45">
        <v>238.36</v>
      </c>
      <c r="H77" s="41" t="s">
        <v>297</v>
      </c>
      <c r="I77" s="41" t="s">
        <v>298</v>
      </c>
      <c r="J77" s="46">
        <v>44427</v>
      </c>
    </row>
    <row r="78" spans="1:10" ht="15.75" x14ac:dyDescent="0.25">
      <c r="A78" s="41" t="s">
        <v>198</v>
      </c>
      <c r="B78" s="41">
        <v>116</v>
      </c>
      <c r="C78" t="s">
        <v>231</v>
      </c>
      <c r="D78" s="41" t="s">
        <v>4</v>
      </c>
      <c r="E78" s="41">
        <v>3</v>
      </c>
      <c r="F78" s="47">
        <v>4.54</v>
      </c>
      <c r="G78" s="45">
        <v>13.620000000000001</v>
      </c>
      <c r="H78" s="41" t="s">
        <v>297</v>
      </c>
      <c r="I78" s="41" t="s">
        <v>298</v>
      </c>
      <c r="J78" s="46">
        <v>44427</v>
      </c>
    </row>
    <row r="79" spans="1:10" ht="15.75" x14ac:dyDescent="0.25">
      <c r="A79" s="41" t="s">
        <v>202</v>
      </c>
      <c r="B79" s="41">
        <v>107</v>
      </c>
      <c r="C79" t="s">
        <v>166</v>
      </c>
      <c r="D79" s="41" t="s">
        <v>4</v>
      </c>
      <c r="E79" s="41">
        <v>1</v>
      </c>
      <c r="F79" s="47">
        <v>61.36</v>
      </c>
      <c r="G79" s="45">
        <v>61.36</v>
      </c>
      <c r="H79" s="41" t="s">
        <v>288</v>
      </c>
      <c r="I79" s="41" t="s">
        <v>289</v>
      </c>
      <c r="J79" s="46">
        <v>44427</v>
      </c>
    </row>
    <row r="80" spans="1:10" ht="15.75" x14ac:dyDescent="0.25">
      <c r="A80" s="41" t="s">
        <v>198</v>
      </c>
      <c r="B80" s="41">
        <v>116</v>
      </c>
      <c r="C80" t="s">
        <v>231</v>
      </c>
      <c r="D80" s="41" t="s">
        <v>4</v>
      </c>
      <c r="E80" s="41">
        <v>2</v>
      </c>
      <c r="F80" s="47">
        <v>4.54</v>
      </c>
      <c r="G80" s="45">
        <v>9.08</v>
      </c>
      <c r="H80" s="41" t="s">
        <v>293</v>
      </c>
      <c r="I80" s="41" t="s">
        <v>294</v>
      </c>
      <c r="J80" s="46">
        <v>44427</v>
      </c>
    </row>
    <row r="81" spans="1:10" ht="15.75" x14ac:dyDescent="0.25">
      <c r="A81" s="41" t="s">
        <v>198</v>
      </c>
      <c r="B81" s="41">
        <v>217</v>
      </c>
      <c r="C81" t="s">
        <v>79</v>
      </c>
      <c r="D81" s="41" t="s">
        <v>4</v>
      </c>
      <c r="E81" s="41">
        <v>1</v>
      </c>
      <c r="F81" s="47">
        <v>16.489999999999998</v>
      </c>
      <c r="G81" s="45">
        <v>16.489999999999998</v>
      </c>
      <c r="H81" s="41" t="s">
        <v>288</v>
      </c>
      <c r="I81" s="41" t="s">
        <v>289</v>
      </c>
      <c r="J81" s="46">
        <v>44427</v>
      </c>
    </row>
    <row r="82" spans="1:10" ht="15.75" x14ac:dyDescent="0.25">
      <c r="A82" s="41" t="s">
        <v>198</v>
      </c>
      <c r="B82" s="41">
        <v>258</v>
      </c>
      <c r="C82" t="s">
        <v>104</v>
      </c>
      <c r="D82" s="41" t="s">
        <v>4</v>
      </c>
      <c r="E82" s="41">
        <v>1</v>
      </c>
      <c r="F82" s="47">
        <v>15.3</v>
      </c>
      <c r="G82" s="45">
        <v>15.3</v>
      </c>
      <c r="H82" s="41" t="s">
        <v>295</v>
      </c>
      <c r="I82" s="41" t="s">
        <v>310</v>
      </c>
      <c r="J82" s="46">
        <v>44426</v>
      </c>
    </row>
    <row r="83" spans="1:10" ht="15.75" x14ac:dyDescent="0.25">
      <c r="A83" s="41" t="s">
        <v>198</v>
      </c>
      <c r="B83" s="41">
        <v>116</v>
      </c>
      <c r="C83" t="s">
        <v>231</v>
      </c>
      <c r="D83" s="41" t="s">
        <v>4</v>
      </c>
      <c r="E83" s="41">
        <v>12</v>
      </c>
      <c r="F83" s="47">
        <v>4.54</v>
      </c>
      <c r="G83" s="45">
        <v>54.480000000000004</v>
      </c>
      <c r="H83" s="41" t="s">
        <v>290</v>
      </c>
      <c r="I83" s="41" t="s">
        <v>291</v>
      </c>
      <c r="J83" s="46">
        <v>44427</v>
      </c>
    </row>
    <row r="84" spans="1:10" ht="15.75" x14ac:dyDescent="0.25">
      <c r="A84" s="41" t="s">
        <v>198</v>
      </c>
      <c r="B84" s="41">
        <v>258</v>
      </c>
      <c r="C84" t="s">
        <v>104</v>
      </c>
      <c r="D84" s="41" t="s">
        <v>4</v>
      </c>
      <c r="E84" s="41">
        <v>2</v>
      </c>
      <c r="F84" s="47">
        <v>15.3</v>
      </c>
      <c r="G84" s="45">
        <v>30.6</v>
      </c>
      <c r="H84" s="41" t="s">
        <v>290</v>
      </c>
      <c r="I84" s="41" t="s">
        <v>291</v>
      </c>
      <c r="J84" s="46">
        <v>44427</v>
      </c>
    </row>
    <row r="85" spans="1:10" ht="15.75" x14ac:dyDescent="0.25">
      <c r="A85" s="41" t="s">
        <v>198</v>
      </c>
      <c r="B85" s="41">
        <v>204</v>
      </c>
      <c r="C85" t="s">
        <v>155</v>
      </c>
      <c r="D85" s="41" t="s">
        <v>4</v>
      </c>
      <c r="E85" s="41">
        <v>1</v>
      </c>
      <c r="F85" s="47">
        <v>136.88</v>
      </c>
      <c r="G85" s="45">
        <v>136.88</v>
      </c>
      <c r="H85" s="41" t="s">
        <v>290</v>
      </c>
      <c r="I85" s="41" t="s">
        <v>291</v>
      </c>
      <c r="J85" s="46">
        <v>44427</v>
      </c>
    </row>
    <row r="86" spans="1:10" ht="15.75" x14ac:dyDescent="0.25">
      <c r="A86" s="41" t="s">
        <v>198</v>
      </c>
      <c r="B86" s="41">
        <v>205</v>
      </c>
      <c r="C86" t="s">
        <v>76</v>
      </c>
      <c r="D86" s="41" t="s">
        <v>13</v>
      </c>
      <c r="E86" s="41">
        <v>1</v>
      </c>
      <c r="F86" s="47">
        <v>35.96</v>
      </c>
      <c r="G86" s="45">
        <v>35.96</v>
      </c>
      <c r="H86" s="41" t="s">
        <v>290</v>
      </c>
      <c r="I86" s="41" t="s">
        <v>291</v>
      </c>
      <c r="J86" s="46">
        <v>44427</v>
      </c>
    </row>
    <row r="87" spans="1:10" ht="15.75" x14ac:dyDescent="0.25">
      <c r="A87" s="41" t="s">
        <v>198</v>
      </c>
      <c r="B87" s="41">
        <v>147</v>
      </c>
      <c r="C87" t="s">
        <v>29</v>
      </c>
      <c r="D87" s="41" t="s">
        <v>4</v>
      </c>
      <c r="E87" s="41">
        <v>1</v>
      </c>
      <c r="F87" s="47">
        <v>22</v>
      </c>
      <c r="G87" s="45">
        <v>22</v>
      </c>
      <c r="H87" s="41" t="s">
        <v>290</v>
      </c>
      <c r="I87" s="41" t="s">
        <v>291</v>
      </c>
      <c r="J87" s="46">
        <v>44427</v>
      </c>
    </row>
    <row r="88" spans="1:10" ht="15.75" x14ac:dyDescent="0.25">
      <c r="A88" s="41" t="s">
        <v>198</v>
      </c>
      <c r="B88" s="41">
        <v>168</v>
      </c>
      <c r="C88" t="s">
        <v>240</v>
      </c>
      <c r="D88" s="41" t="s">
        <v>4</v>
      </c>
      <c r="E88" s="41">
        <v>1</v>
      </c>
      <c r="F88" s="47">
        <v>73.16</v>
      </c>
      <c r="G88" s="45">
        <v>73.16</v>
      </c>
      <c r="H88" s="41" t="s">
        <v>290</v>
      </c>
      <c r="I88" s="41" t="s">
        <v>291</v>
      </c>
      <c r="J88" s="46">
        <v>44427</v>
      </c>
    </row>
    <row r="89" spans="1:10" ht="15.75" x14ac:dyDescent="0.25">
      <c r="A89" s="41" t="s">
        <v>198</v>
      </c>
      <c r="B89" s="41">
        <v>271</v>
      </c>
      <c r="C89" t="s">
        <v>113</v>
      </c>
      <c r="D89" s="41" t="s">
        <v>4</v>
      </c>
      <c r="E89" s="41">
        <v>1</v>
      </c>
      <c r="F89" s="47">
        <v>16.52</v>
      </c>
      <c r="G89" s="45">
        <v>16.52</v>
      </c>
      <c r="H89" s="41" t="s">
        <v>290</v>
      </c>
      <c r="I89" s="41" t="s">
        <v>291</v>
      </c>
      <c r="J89" s="46">
        <v>44427</v>
      </c>
    </row>
    <row r="90" spans="1:10" ht="15.75" x14ac:dyDescent="0.25">
      <c r="A90" s="41" t="s">
        <v>198</v>
      </c>
      <c r="B90" s="41">
        <v>157</v>
      </c>
      <c r="C90" t="s">
        <v>147</v>
      </c>
      <c r="D90" s="41" t="s">
        <v>4</v>
      </c>
      <c r="E90" s="41">
        <v>1</v>
      </c>
      <c r="F90" s="47">
        <v>8.9443999999999999</v>
      </c>
      <c r="G90" s="45">
        <v>8.9443999999999999</v>
      </c>
      <c r="H90" s="41" t="s">
        <v>290</v>
      </c>
      <c r="I90" s="41" t="s">
        <v>291</v>
      </c>
      <c r="J90" s="46">
        <v>44427</v>
      </c>
    </row>
    <row r="91" spans="1:10" ht="15.75" x14ac:dyDescent="0.25">
      <c r="A91" s="41" t="s">
        <v>198</v>
      </c>
      <c r="B91" s="41">
        <v>158</v>
      </c>
      <c r="C91" t="s">
        <v>148</v>
      </c>
      <c r="D91" s="41" t="s">
        <v>4</v>
      </c>
      <c r="E91" s="41">
        <v>1</v>
      </c>
      <c r="F91" s="47">
        <v>24.400040000000001</v>
      </c>
      <c r="G91" s="45">
        <v>24.400040000000001</v>
      </c>
      <c r="H91" s="41" t="s">
        <v>290</v>
      </c>
      <c r="I91" s="41" t="s">
        <v>291</v>
      </c>
      <c r="J91" s="46">
        <v>44427</v>
      </c>
    </row>
    <row r="92" spans="1:10" ht="15.75" x14ac:dyDescent="0.25">
      <c r="A92" s="41" t="s">
        <v>198</v>
      </c>
      <c r="B92" s="41">
        <v>267</v>
      </c>
      <c r="C92" t="s">
        <v>106</v>
      </c>
      <c r="D92" s="41" t="s">
        <v>4</v>
      </c>
      <c r="E92" s="41">
        <v>1</v>
      </c>
      <c r="F92" s="47">
        <v>194.7</v>
      </c>
      <c r="G92" s="45">
        <v>194.7</v>
      </c>
      <c r="H92" s="41" t="s">
        <v>290</v>
      </c>
      <c r="I92" s="41" t="s">
        <v>291</v>
      </c>
      <c r="J92" s="46">
        <v>44427</v>
      </c>
    </row>
    <row r="93" spans="1:10" ht="15.75" x14ac:dyDescent="0.25">
      <c r="A93" s="41" t="s">
        <v>198</v>
      </c>
      <c r="B93" s="41">
        <v>217</v>
      </c>
      <c r="C93" t="s">
        <v>79</v>
      </c>
      <c r="D93" s="41" t="s">
        <v>4</v>
      </c>
      <c r="E93" s="41">
        <v>1</v>
      </c>
      <c r="F93" s="47">
        <v>16.489999999999998</v>
      </c>
      <c r="G93" s="45">
        <v>16.489999999999998</v>
      </c>
      <c r="H93" s="41" t="s">
        <v>290</v>
      </c>
      <c r="I93" s="41" t="s">
        <v>291</v>
      </c>
      <c r="J93" s="46">
        <v>44427</v>
      </c>
    </row>
    <row r="94" spans="1:10" ht="15.75" x14ac:dyDescent="0.25">
      <c r="A94" s="41" t="s">
        <v>286</v>
      </c>
      <c r="B94" s="41">
        <v>320</v>
      </c>
      <c r="C94" t="s">
        <v>243</v>
      </c>
      <c r="D94" s="41" t="s">
        <v>13</v>
      </c>
      <c r="E94" s="41">
        <v>1</v>
      </c>
      <c r="F94" s="47">
        <v>221.84</v>
      </c>
      <c r="G94" s="45">
        <v>221.84</v>
      </c>
      <c r="H94" s="41" t="s">
        <v>290</v>
      </c>
      <c r="I94" s="41" t="s">
        <v>291</v>
      </c>
      <c r="J94" s="46">
        <v>44427</v>
      </c>
    </row>
    <row r="95" spans="1:10" ht="15.75" x14ac:dyDescent="0.25">
      <c r="A95" s="41" t="s">
        <v>198</v>
      </c>
      <c r="B95" s="41">
        <v>254</v>
      </c>
      <c r="C95" t="s">
        <v>102</v>
      </c>
      <c r="D95" s="41" t="s">
        <v>4</v>
      </c>
      <c r="E95" s="41">
        <v>1</v>
      </c>
      <c r="F95" s="47">
        <v>20</v>
      </c>
      <c r="G95" s="45">
        <v>20</v>
      </c>
      <c r="H95" s="41" t="s">
        <v>290</v>
      </c>
      <c r="I95" s="41" t="s">
        <v>291</v>
      </c>
      <c r="J95" s="46">
        <v>44427</v>
      </c>
    </row>
    <row r="96" spans="1:10" ht="15.75" x14ac:dyDescent="0.25">
      <c r="A96" s="41" t="s">
        <v>198</v>
      </c>
      <c r="B96" s="41">
        <v>255</v>
      </c>
      <c r="C96" t="s">
        <v>103</v>
      </c>
      <c r="D96" s="41" t="s">
        <v>4</v>
      </c>
      <c r="E96" s="41">
        <v>2</v>
      </c>
      <c r="F96" s="47">
        <v>60.18</v>
      </c>
      <c r="G96" s="45">
        <v>120.36</v>
      </c>
      <c r="H96" s="41" t="s">
        <v>290</v>
      </c>
      <c r="I96" s="41" t="s">
        <v>291</v>
      </c>
      <c r="J96" s="46">
        <v>44427</v>
      </c>
    </row>
    <row r="97" spans="1:11" ht="15.75" x14ac:dyDescent="0.25">
      <c r="A97" s="41" t="s">
        <v>280</v>
      </c>
      <c r="B97" s="41">
        <v>264</v>
      </c>
      <c r="C97" t="s">
        <v>108</v>
      </c>
      <c r="D97" s="41" t="s">
        <v>4</v>
      </c>
      <c r="E97" s="41">
        <v>2</v>
      </c>
      <c r="F97" s="47">
        <v>104.28</v>
      </c>
      <c r="G97" s="45">
        <v>208.56</v>
      </c>
      <c r="H97" s="41" t="s">
        <v>290</v>
      </c>
      <c r="I97" s="41" t="s">
        <v>291</v>
      </c>
      <c r="J97" s="46">
        <v>44427</v>
      </c>
    </row>
    <row r="98" spans="1:11" ht="15.75" x14ac:dyDescent="0.25">
      <c r="A98" s="41" t="s">
        <v>280</v>
      </c>
      <c r="B98" s="41">
        <v>302</v>
      </c>
      <c r="C98" t="s">
        <v>191</v>
      </c>
      <c r="D98" s="41" t="s">
        <v>4</v>
      </c>
      <c r="E98" s="41">
        <v>2</v>
      </c>
      <c r="F98" s="47">
        <v>104.28</v>
      </c>
      <c r="G98" s="45">
        <v>208.56</v>
      </c>
      <c r="H98" s="41" t="s">
        <v>290</v>
      </c>
      <c r="I98" s="41" t="s">
        <v>291</v>
      </c>
      <c r="J98" s="46">
        <v>44427</v>
      </c>
    </row>
    <row r="99" spans="1:11" ht="15.75" x14ac:dyDescent="0.25">
      <c r="A99" s="41" t="s">
        <v>280</v>
      </c>
      <c r="B99" s="41">
        <v>265</v>
      </c>
      <c r="C99" t="s">
        <v>195</v>
      </c>
      <c r="D99" s="41" t="s">
        <v>4</v>
      </c>
      <c r="E99" s="41">
        <v>2</v>
      </c>
      <c r="F99" s="47">
        <v>104.28</v>
      </c>
      <c r="G99" s="45">
        <v>208.56</v>
      </c>
      <c r="H99" s="41" t="s">
        <v>290</v>
      </c>
      <c r="I99" s="41" t="s">
        <v>291</v>
      </c>
      <c r="J99" s="46">
        <v>44427</v>
      </c>
    </row>
    <row r="100" spans="1:11" ht="15.75" x14ac:dyDescent="0.25">
      <c r="A100" s="41" t="s">
        <v>280</v>
      </c>
      <c r="B100" s="41">
        <v>266</v>
      </c>
      <c r="C100" t="s">
        <v>109</v>
      </c>
      <c r="D100" s="41" t="s">
        <v>4</v>
      </c>
      <c r="E100" s="41">
        <v>2</v>
      </c>
      <c r="F100" s="47">
        <v>104.28</v>
      </c>
      <c r="G100" s="45">
        <v>208.56</v>
      </c>
      <c r="H100" s="41" t="s">
        <v>290</v>
      </c>
      <c r="I100" s="41" t="s">
        <v>291</v>
      </c>
      <c r="J100" s="46">
        <v>44427</v>
      </c>
    </row>
    <row r="101" spans="1:11" ht="15.75" x14ac:dyDescent="0.25">
      <c r="A101" s="41" t="s">
        <v>280</v>
      </c>
      <c r="B101" s="41">
        <v>301</v>
      </c>
      <c r="C101" t="s">
        <v>190</v>
      </c>
      <c r="D101" s="41" t="s">
        <v>4</v>
      </c>
      <c r="E101" s="41">
        <v>2</v>
      </c>
      <c r="F101" s="47">
        <v>104.28</v>
      </c>
      <c r="G101" s="45">
        <v>208.56</v>
      </c>
      <c r="H101" s="41" t="s">
        <v>290</v>
      </c>
      <c r="I101" s="41" t="s">
        <v>291</v>
      </c>
      <c r="J101" s="46">
        <v>44427</v>
      </c>
    </row>
    <row r="102" spans="1:11" ht="15.75" x14ac:dyDescent="0.25">
      <c r="A102" s="41" t="s">
        <v>198</v>
      </c>
      <c r="B102" s="41">
        <v>288</v>
      </c>
      <c r="C102" t="s">
        <v>121</v>
      </c>
      <c r="D102" s="41" t="s">
        <v>4</v>
      </c>
      <c r="E102" s="41">
        <v>3</v>
      </c>
      <c r="F102" s="47">
        <v>25.96</v>
      </c>
      <c r="G102" s="45">
        <v>77.88</v>
      </c>
      <c r="H102" s="41" t="s">
        <v>290</v>
      </c>
      <c r="I102" s="41" t="s">
        <v>291</v>
      </c>
      <c r="J102" s="46">
        <v>44427</v>
      </c>
    </row>
    <row r="103" spans="1:11" ht="15.75" x14ac:dyDescent="0.25">
      <c r="A103" s="41" t="s">
        <v>198</v>
      </c>
      <c r="B103" s="41">
        <v>258</v>
      </c>
      <c r="C103" t="s">
        <v>104</v>
      </c>
      <c r="D103" s="41" t="s">
        <v>4</v>
      </c>
      <c r="E103" s="41">
        <v>5</v>
      </c>
      <c r="F103" s="47">
        <v>15.93</v>
      </c>
      <c r="G103" s="45">
        <v>79.650000000000006</v>
      </c>
      <c r="H103" s="41" t="s">
        <v>293</v>
      </c>
      <c r="I103" s="41" t="s">
        <v>294</v>
      </c>
      <c r="J103" s="46">
        <v>44427</v>
      </c>
    </row>
    <row r="104" spans="1:11" ht="15.75" x14ac:dyDescent="0.25">
      <c r="A104" s="41" t="s">
        <v>200</v>
      </c>
      <c r="B104" s="41">
        <v>106</v>
      </c>
      <c r="C104" t="s">
        <v>8</v>
      </c>
      <c r="D104" s="41" t="s">
        <v>4</v>
      </c>
      <c r="E104" s="41">
        <v>4</v>
      </c>
      <c r="F104" s="47">
        <v>344.16</v>
      </c>
      <c r="G104" s="45">
        <v>1376.64</v>
      </c>
      <c r="H104" s="41" t="s">
        <v>308</v>
      </c>
      <c r="I104" s="41" t="s">
        <v>289</v>
      </c>
      <c r="J104" s="46">
        <v>44428</v>
      </c>
    </row>
    <row r="105" spans="1:11" ht="15.75" x14ac:dyDescent="0.25">
      <c r="A105" s="41" t="s">
        <v>198</v>
      </c>
      <c r="B105" s="41">
        <v>247</v>
      </c>
      <c r="C105" t="s">
        <v>214</v>
      </c>
      <c r="D105" s="41" t="s">
        <v>74</v>
      </c>
      <c r="E105" s="41">
        <v>2</v>
      </c>
      <c r="F105" s="47">
        <v>64.62</v>
      </c>
      <c r="G105" s="45">
        <v>129.24</v>
      </c>
      <c r="H105" s="41" t="s">
        <v>308</v>
      </c>
      <c r="I105" s="41" t="s">
        <v>289</v>
      </c>
      <c r="J105" s="46">
        <v>44428</v>
      </c>
    </row>
    <row r="106" spans="1:11" ht="15.75" x14ac:dyDescent="0.25">
      <c r="A106" s="41" t="s">
        <v>198</v>
      </c>
      <c r="B106" s="41">
        <v>169</v>
      </c>
      <c r="C106" t="s">
        <v>47</v>
      </c>
      <c r="D106" s="41" t="s">
        <v>4</v>
      </c>
      <c r="E106" s="41">
        <v>3</v>
      </c>
      <c r="F106" s="47">
        <v>944</v>
      </c>
      <c r="G106" s="45">
        <v>2832</v>
      </c>
      <c r="H106" s="41" t="s">
        <v>288</v>
      </c>
      <c r="I106" s="41" t="s">
        <v>289</v>
      </c>
      <c r="J106" s="46">
        <v>44428</v>
      </c>
    </row>
    <row r="107" spans="1:11" ht="15.75" x14ac:dyDescent="0.25">
      <c r="A107" s="41" t="s">
        <v>198</v>
      </c>
      <c r="B107" s="41">
        <v>213</v>
      </c>
      <c r="C107" t="s">
        <v>260</v>
      </c>
      <c r="D107" s="41" t="s">
        <v>4</v>
      </c>
      <c r="E107" s="41">
        <v>2</v>
      </c>
      <c r="F107" s="47">
        <v>613.6</v>
      </c>
      <c r="G107" s="45">
        <v>1227.2</v>
      </c>
      <c r="H107" s="41" t="s">
        <v>288</v>
      </c>
      <c r="I107" s="41" t="s">
        <v>289</v>
      </c>
      <c r="J107" s="46">
        <v>44428</v>
      </c>
    </row>
    <row r="108" spans="1:11" ht="15.75" x14ac:dyDescent="0.25">
      <c r="A108" s="41" t="s">
        <v>198</v>
      </c>
      <c r="B108" s="41">
        <v>250</v>
      </c>
      <c r="C108" t="s">
        <v>94</v>
      </c>
      <c r="D108" s="41" t="s">
        <v>4</v>
      </c>
      <c r="E108" s="41">
        <v>1</v>
      </c>
      <c r="F108" s="47">
        <v>259.60000000000002</v>
      </c>
      <c r="G108" s="45">
        <v>259.60000000000002</v>
      </c>
      <c r="H108" s="41" t="s">
        <v>288</v>
      </c>
      <c r="I108" s="41" t="s">
        <v>289</v>
      </c>
      <c r="J108" s="46">
        <v>44431</v>
      </c>
      <c r="K108" t="s">
        <v>462</v>
      </c>
    </row>
    <row r="109" spans="1:11" ht="15.75" x14ac:dyDescent="0.25">
      <c r="A109" s="41" t="s">
        <v>198</v>
      </c>
      <c r="B109" s="41">
        <v>258</v>
      </c>
      <c r="C109" t="s">
        <v>104</v>
      </c>
      <c r="D109" s="41" t="s">
        <v>4</v>
      </c>
      <c r="E109" s="41">
        <v>1</v>
      </c>
      <c r="F109" s="47">
        <v>15.93</v>
      </c>
      <c r="G109" s="45">
        <v>15.93</v>
      </c>
      <c r="H109" s="41" t="s">
        <v>315</v>
      </c>
      <c r="I109" s="41" t="s">
        <v>316</v>
      </c>
      <c r="J109" s="46">
        <v>44431</v>
      </c>
    </row>
    <row r="110" spans="1:11" ht="15.75" x14ac:dyDescent="0.25">
      <c r="A110" s="41" t="s">
        <v>198</v>
      </c>
      <c r="B110" s="41">
        <v>258</v>
      </c>
      <c r="C110" t="s">
        <v>104</v>
      </c>
      <c r="D110" s="41" t="s">
        <v>4</v>
      </c>
      <c r="E110" s="41">
        <v>1</v>
      </c>
      <c r="F110" s="47">
        <v>15.93</v>
      </c>
      <c r="G110" s="45">
        <v>15.93</v>
      </c>
      <c r="H110" s="41" t="s">
        <v>407</v>
      </c>
      <c r="I110" s="41" t="s">
        <v>408</v>
      </c>
      <c r="J110" s="46">
        <v>44431</v>
      </c>
    </row>
    <row r="111" spans="1:11" ht="15.75" x14ac:dyDescent="0.25">
      <c r="A111" s="41" t="s">
        <v>198</v>
      </c>
      <c r="B111" s="41">
        <v>217</v>
      </c>
      <c r="C111" t="s">
        <v>79</v>
      </c>
      <c r="D111" s="41" t="s">
        <v>4</v>
      </c>
      <c r="E111" s="41">
        <v>1</v>
      </c>
      <c r="F111" s="47">
        <v>16.489999999999998</v>
      </c>
      <c r="G111" s="45">
        <v>16.489999999999998</v>
      </c>
      <c r="H111" s="41" t="s">
        <v>407</v>
      </c>
      <c r="I111" s="41" t="s">
        <v>408</v>
      </c>
      <c r="J111" s="46">
        <v>44431</v>
      </c>
    </row>
    <row r="112" spans="1:11" ht="15.75" x14ac:dyDescent="0.25">
      <c r="A112" s="41" t="s">
        <v>198</v>
      </c>
      <c r="B112" s="41">
        <v>116</v>
      </c>
      <c r="C112" t="s">
        <v>231</v>
      </c>
      <c r="D112" s="41" t="s">
        <v>4</v>
      </c>
      <c r="E112" s="41">
        <v>1</v>
      </c>
      <c r="F112" s="47">
        <v>4.54</v>
      </c>
      <c r="G112" s="45">
        <v>4.54</v>
      </c>
      <c r="H112" s="41" t="s">
        <v>407</v>
      </c>
      <c r="I112" s="41" t="s">
        <v>408</v>
      </c>
      <c r="J112" s="46">
        <v>44431</v>
      </c>
    </row>
    <row r="113" spans="1:10" ht="15.75" x14ac:dyDescent="0.25">
      <c r="A113" s="41" t="s">
        <v>198</v>
      </c>
      <c r="B113" s="41">
        <v>226</v>
      </c>
      <c r="C113" t="s">
        <v>220</v>
      </c>
      <c r="D113" s="41" t="s">
        <v>4</v>
      </c>
      <c r="E113" s="41">
        <v>1</v>
      </c>
      <c r="F113" s="47">
        <v>339.00220000000002</v>
      </c>
      <c r="G113" s="45">
        <v>339.00220000000002</v>
      </c>
      <c r="H113" s="41" t="s">
        <v>463</v>
      </c>
      <c r="I113" s="41" t="s">
        <v>300</v>
      </c>
      <c r="J113" s="46">
        <v>44431</v>
      </c>
    </row>
    <row r="114" spans="1:10" ht="15.75" x14ac:dyDescent="0.25">
      <c r="A114" s="41" t="s">
        <v>280</v>
      </c>
      <c r="B114" s="41">
        <v>248</v>
      </c>
      <c r="C114" t="s">
        <v>100</v>
      </c>
      <c r="D114" s="41" t="s">
        <v>74</v>
      </c>
      <c r="E114" s="41">
        <v>1</v>
      </c>
      <c r="F114" s="47">
        <v>64.62</v>
      </c>
      <c r="G114" s="45">
        <v>64.62</v>
      </c>
      <c r="H114" s="41" t="s">
        <v>308</v>
      </c>
      <c r="I114" s="41" t="s">
        <v>289</v>
      </c>
      <c r="J114" s="46">
        <v>44432</v>
      </c>
    </row>
    <row r="115" spans="1:10" ht="15.75" x14ac:dyDescent="0.25">
      <c r="A115" s="41" t="s">
        <v>198</v>
      </c>
      <c r="B115" s="41">
        <v>320</v>
      </c>
      <c r="C115" t="s">
        <v>243</v>
      </c>
      <c r="D115" s="41" t="s">
        <v>13</v>
      </c>
      <c r="E115" s="41">
        <v>1</v>
      </c>
      <c r="F115" s="47">
        <v>221.84</v>
      </c>
      <c r="G115" s="45">
        <v>221.84</v>
      </c>
      <c r="H115" s="41" t="s">
        <v>464</v>
      </c>
      <c r="I115" s="41" t="s">
        <v>418</v>
      </c>
      <c r="J115" s="46">
        <v>44432</v>
      </c>
    </row>
    <row r="116" spans="1:10" ht="15.75" x14ac:dyDescent="0.25">
      <c r="A116" s="41" t="s">
        <v>198</v>
      </c>
      <c r="B116" s="41">
        <v>280</v>
      </c>
      <c r="C116" t="s">
        <v>119</v>
      </c>
      <c r="D116" s="41" t="s">
        <v>4</v>
      </c>
      <c r="E116" s="41">
        <v>1</v>
      </c>
      <c r="F116" s="47">
        <v>153.4</v>
      </c>
      <c r="G116" s="45">
        <v>153.4</v>
      </c>
      <c r="H116" s="41" t="s">
        <v>459</v>
      </c>
      <c r="I116" s="41" t="s">
        <v>320</v>
      </c>
      <c r="J116" s="46">
        <v>44433</v>
      </c>
    </row>
    <row r="117" spans="1:10" ht="15.75" x14ac:dyDescent="0.25">
      <c r="A117" s="41" t="s">
        <v>198</v>
      </c>
      <c r="B117" s="41">
        <v>301</v>
      </c>
      <c r="C117" t="s">
        <v>190</v>
      </c>
      <c r="D117" s="41" t="s">
        <v>4</v>
      </c>
      <c r="E117" s="41">
        <v>1</v>
      </c>
      <c r="F117" s="47">
        <v>104.28</v>
      </c>
      <c r="G117" s="45">
        <v>104.28</v>
      </c>
      <c r="H117" s="41" t="s">
        <v>281</v>
      </c>
      <c r="I117" s="41" t="s">
        <v>282</v>
      </c>
      <c r="J117" s="46">
        <v>44433</v>
      </c>
    </row>
    <row r="118" spans="1:10" ht="15.75" x14ac:dyDescent="0.25">
      <c r="A118" s="41" t="s">
        <v>198</v>
      </c>
      <c r="B118" s="41">
        <v>218</v>
      </c>
      <c r="C118" t="s">
        <v>80</v>
      </c>
      <c r="D118" s="41" t="s">
        <v>4</v>
      </c>
      <c r="E118" s="41">
        <v>2</v>
      </c>
      <c r="F118" s="47">
        <v>37.51</v>
      </c>
      <c r="G118" s="45">
        <v>75.02</v>
      </c>
      <c r="H118" s="41" t="s">
        <v>281</v>
      </c>
      <c r="I118" s="41" t="s">
        <v>282</v>
      </c>
      <c r="J118" s="46">
        <v>44433</v>
      </c>
    </row>
    <row r="119" spans="1:10" ht="15.75" x14ac:dyDescent="0.25">
      <c r="A119" s="41" t="s">
        <v>198</v>
      </c>
      <c r="B119" s="41">
        <v>109</v>
      </c>
      <c r="C119" t="s">
        <v>11</v>
      </c>
      <c r="D119" s="41" t="s">
        <v>12</v>
      </c>
      <c r="E119" s="41">
        <v>3</v>
      </c>
      <c r="F119" s="47">
        <v>150.80000000000001</v>
      </c>
      <c r="G119" s="45">
        <v>452.40000000000003</v>
      </c>
      <c r="H119" s="41" t="s">
        <v>284</v>
      </c>
      <c r="I119" s="41" t="s">
        <v>285</v>
      </c>
      <c r="J119" s="46">
        <v>44433</v>
      </c>
    </row>
    <row r="120" spans="1:10" ht="15.75" x14ac:dyDescent="0.25">
      <c r="A120" s="41" t="s">
        <v>286</v>
      </c>
      <c r="B120" s="41">
        <v>234</v>
      </c>
      <c r="C120" t="s">
        <v>204</v>
      </c>
      <c r="D120" s="41" t="s">
        <v>92</v>
      </c>
      <c r="E120" s="41">
        <v>6</v>
      </c>
      <c r="F120" s="47">
        <v>1642.09</v>
      </c>
      <c r="G120" s="45">
        <f>Tabla13[[#This Row],[Precio unitario ]]*Tabla13[[#This Row],[Salida]]</f>
        <v>9852.5399999999991</v>
      </c>
      <c r="H120" s="41" t="s">
        <v>284</v>
      </c>
      <c r="I120" s="41" t="s">
        <v>285</v>
      </c>
      <c r="J120" s="46">
        <v>44433</v>
      </c>
    </row>
    <row r="121" spans="1:10" ht="15.75" x14ac:dyDescent="0.25">
      <c r="A121" s="41" t="s">
        <v>286</v>
      </c>
      <c r="B121" s="41">
        <v>233</v>
      </c>
      <c r="C121" t="s">
        <v>203</v>
      </c>
      <c r="D121" s="41" t="s">
        <v>92</v>
      </c>
      <c r="E121" s="41">
        <v>6</v>
      </c>
      <c r="F121" s="47">
        <v>590</v>
      </c>
      <c r="G121" s="45">
        <f>Tabla13[[#This Row],[Precio unitario ]]*Tabla13[[#This Row],[Salida]]</f>
        <v>3540</v>
      </c>
      <c r="H121" s="41" t="s">
        <v>284</v>
      </c>
      <c r="I121" s="41" t="s">
        <v>285</v>
      </c>
      <c r="J121" s="46">
        <v>44433</v>
      </c>
    </row>
    <row r="122" spans="1:10" ht="15.75" x14ac:dyDescent="0.25">
      <c r="A122" s="41" t="s">
        <v>198</v>
      </c>
      <c r="B122" s="41">
        <v>275</v>
      </c>
      <c r="C122" t="s">
        <v>253</v>
      </c>
      <c r="D122" s="41" t="s">
        <v>12</v>
      </c>
      <c r="E122" s="41">
        <v>2</v>
      </c>
      <c r="F122" s="47">
        <v>47.2</v>
      </c>
      <c r="G122" s="45">
        <v>94.4</v>
      </c>
      <c r="H122" s="41" t="s">
        <v>284</v>
      </c>
      <c r="I122" s="41" t="s">
        <v>285</v>
      </c>
      <c r="J122" s="46">
        <v>44433</v>
      </c>
    </row>
    <row r="123" spans="1:10" ht="15.75" x14ac:dyDescent="0.25">
      <c r="A123" s="41" t="s">
        <v>201</v>
      </c>
      <c r="B123" s="41">
        <v>165</v>
      </c>
      <c r="C123" t="s">
        <v>43</v>
      </c>
      <c r="D123" s="41" t="s">
        <v>7</v>
      </c>
      <c r="E123" s="41">
        <v>2</v>
      </c>
      <c r="F123" s="47">
        <v>70</v>
      </c>
      <c r="G123" s="45">
        <v>140</v>
      </c>
      <c r="H123" s="41" t="s">
        <v>284</v>
      </c>
      <c r="I123" s="41" t="s">
        <v>285</v>
      </c>
      <c r="J123" s="46">
        <v>44433</v>
      </c>
    </row>
    <row r="124" spans="1:10" ht="15.75" x14ac:dyDescent="0.25">
      <c r="A124" s="41" t="s">
        <v>201</v>
      </c>
      <c r="B124" s="41">
        <v>159</v>
      </c>
      <c r="C124" t="s">
        <v>70</v>
      </c>
      <c r="D124" s="41" t="s">
        <v>7</v>
      </c>
      <c r="E124" s="41">
        <v>2</v>
      </c>
      <c r="F124" s="47">
        <v>58.95</v>
      </c>
      <c r="G124" s="45">
        <v>117.9</v>
      </c>
      <c r="H124" s="41" t="s">
        <v>284</v>
      </c>
      <c r="I124" s="41" t="s">
        <v>285</v>
      </c>
      <c r="J124" s="46">
        <v>44433</v>
      </c>
    </row>
    <row r="125" spans="1:10" ht="15.75" x14ac:dyDescent="0.25">
      <c r="A125" s="41" t="s">
        <v>287</v>
      </c>
      <c r="B125" s="41">
        <v>294</v>
      </c>
      <c r="C125" t="s">
        <v>126</v>
      </c>
      <c r="D125" s="41" t="s">
        <v>12</v>
      </c>
      <c r="E125" s="41">
        <v>10</v>
      </c>
      <c r="F125" s="47">
        <v>48.97</v>
      </c>
      <c r="G125" s="45">
        <v>489.7</v>
      </c>
      <c r="H125" s="41" t="s">
        <v>284</v>
      </c>
      <c r="I125" s="41" t="s">
        <v>285</v>
      </c>
      <c r="J125" s="46">
        <v>44433</v>
      </c>
    </row>
    <row r="126" spans="1:10" ht="15.75" x14ac:dyDescent="0.25">
      <c r="A126" s="41" t="s">
        <v>286</v>
      </c>
      <c r="B126" s="41">
        <v>270</v>
      </c>
      <c r="C126" t="s">
        <v>111</v>
      </c>
      <c r="D126" s="41" t="s">
        <v>4</v>
      </c>
      <c r="E126" s="41">
        <v>8</v>
      </c>
      <c r="F126" s="47">
        <v>59</v>
      </c>
      <c r="G126" s="45">
        <v>472</v>
      </c>
      <c r="H126" s="41" t="s">
        <v>284</v>
      </c>
      <c r="I126" s="41" t="s">
        <v>285</v>
      </c>
      <c r="J126" s="46">
        <v>44433</v>
      </c>
    </row>
    <row r="127" spans="1:10" ht="15.75" x14ac:dyDescent="0.25">
      <c r="A127" s="41" t="s">
        <v>198</v>
      </c>
      <c r="B127" s="41">
        <v>287</v>
      </c>
      <c r="C127" t="s">
        <v>178</v>
      </c>
      <c r="D127" s="41" t="s">
        <v>12</v>
      </c>
      <c r="E127" s="41">
        <v>8</v>
      </c>
      <c r="F127" s="47">
        <v>14.6</v>
      </c>
      <c r="G127" s="45">
        <v>116.8</v>
      </c>
      <c r="H127" s="41" t="s">
        <v>284</v>
      </c>
      <c r="I127" s="41" t="s">
        <v>285</v>
      </c>
      <c r="J127" s="46">
        <v>44433</v>
      </c>
    </row>
    <row r="128" spans="1:10" ht="15.75" x14ac:dyDescent="0.25">
      <c r="A128" s="41" t="s">
        <v>198</v>
      </c>
      <c r="B128" s="41">
        <v>167</v>
      </c>
      <c r="C128" t="s">
        <v>39</v>
      </c>
      <c r="D128" s="41" t="s">
        <v>40</v>
      </c>
      <c r="E128" s="41">
        <v>30</v>
      </c>
      <c r="F128" s="47">
        <v>21.83</v>
      </c>
      <c r="G128" s="45">
        <v>654.9</v>
      </c>
      <c r="H128" s="41" t="s">
        <v>284</v>
      </c>
      <c r="I128" s="41" t="s">
        <v>285</v>
      </c>
      <c r="J128" s="46">
        <v>44433</v>
      </c>
    </row>
    <row r="129" spans="1:10" ht="15.75" x14ac:dyDescent="0.25">
      <c r="A129" s="41" t="s">
        <v>198</v>
      </c>
      <c r="B129" s="48">
        <v>122</v>
      </c>
      <c r="C129" t="s">
        <v>235</v>
      </c>
      <c r="D129" s="41" t="s">
        <v>4</v>
      </c>
      <c r="E129" s="41">
        <v>6</v>
      </c>
      <c r="F129" s="47">
        <v>15.36</v>
      </c>
      <c r="G129" s="45">
        <v>92.16</v>
      </c>
      <c r="H129" s="41" t="s">
        <v>284</v>
      </c>
      <c r="I129" s="41" t="s">
        <v>285</v>
      </c>
      <c r="J129" s="46">
        <v>44433</v>
      </c>
    </row>
    <row r="130" spans="1:10" ht="15.75" x14ac:dyDescent="0.25">
      <c r="A130" s="41" t="s">
        <v>198</v>
      </c>
      <c r="B130" s="48">
        <v>123</v>
      </c>
      <c r="C130" t="s">
        <v>19</v>
      </c>
      <c r="D130" s="41" t="s">
        <v>4</v>
      </c>
      <c r="E130" s="41">
        <v>10</v>
      </c>
      <c r="F130" s="47">
        <v>10</v>
      </c>
      <c r="G130" s="45">
        <v>100</v>
      </c>
      <c r="H130" s="41" t="s">
        <v>284</v>
      </c>
      <c r="I130" s="41" t="s">
        <v>285</v>
      </c>
      <c r="J130" s="46">
        <v>44433</v>
      </c>
    </row>
    <row r="131" spans="1:10" ht="15.75" x14ac:dyDescent="0.25">
      <c r="A131" s="41" t="s">
        <v>280</v>
      </c>
      <c r="B131" s="41">
        <v>108</v>
      </c>
      <c r="C131" t="s">
        <v>208</v>
      </c>
      <c r="D131" s="41" t="s">
        <v>4</v>
      </c>
      <c r="E131" s="41">
        <v>6</v>
      </c>
      <c r="F131" s="47">
        <v>79.89</v>
      </c>
      <c r="G131" s="45">
        <v>479.34000000000003</v>
      </c>
      <c r="H131" s="41" t="s">
        <v>284</v>
      </c>
      <c r="I131" s="41" t="s">
        <v>285</v>
      </c>
      <c r="J131" s="46">
        <v>44433</v>
      </c>
    </row>
    <row r="132" spans="1:10" ht="15.75" x14ac:dyDescent="0.25">
      <c r="A132" s="41" t="s">
        <v>198</v>
      </c>
      <c r="B132" s="41">
        <v>174</v>
      </c>
      <c r="C132" t="s">
        <v>49</v>
      </c>
      <c r="D132" s="41" t="s">
        <v>4</v>
      </c>
      <c r="E132" s="41">
        <v>1</v>
      </c>
      <c r="F132" s="47">
        <v>74</v>
      </c>
      <c r="G132" s="45">
        <v>74</v>
      </c>
      <c r="H132" s="41" t="s">
        <v>284</v>
      </c>
      <c r="I132" s="41" t="s">
        <v>285</v>
      </c>
      <c r="J132" s="46">
        <v>44433</v>
      </c>
    </row>
    <row r="133" spans="1:10" ht="15.75" x14ac:dyDescent="0.25">
      <c r="A133" s="41" t="s">
        <v>198</v>
      </c>
      <c r="B133" s="41">
        <v>259</v>
      </c>
      <c r="C133" t="s">
        <v>169</v>
      </c>
      <c r="D133" s="41" t="s">
        <v>4</v>
      </c>
      <c r="E133" s="41">
        <v>1</v>
      </c>
      <c r="F133" s="47">
        <v>61.99</v>
      </c>
      <c r="G133" s="45">
        <v>61.99</v>
      </c>
      <c r="H133" s="41" t="s">
        <v>284</v>
      </c>
      <c r="I133" s="41" t="s">
        <v>285</v>
      </c>
      <c r="J133" s="46">
        <v>44433</v>
      </c>
    </row>
    <row r="134" spans="1:10" ht="15.75" x14ac:dyDescent="0.25">
      <c r="A134" s="41" t="s">
        <v>198</v>
      </c>
      <c r="B134" s="41">
        <v>307</v>
      </c>
      <c r="C134" t="s">
        <v>222</v>
      </c>
      <c r="D134" s="41" t="s">
        <v>4</v>
      </c>
      <c r="E134" s="41">
        <v>2</v>
      </c>
      <c r="F134" s="47">
        <v>200.6</v>
      </c>
      <c r="G134" s="45">
        <v>401.2</v>
      </c>
      <c r="H134" s="41" t="s">
        <v>414</v>
      </c>
      <c r="I134" s="41" t="s">
        <v>291</v>
      </c>
      <c r="J134" s="46">
        <v>44433</v>
      </c>
    </row>
    <row r="135" spans="1:10" ht="15.75" x14ac:dyDescent="0.25">
      <c r="A135" s="41" t="s">
        <v>394</v>
      </c>
      <c r="B135" s="41">
        <v>307</v>
      </c>
      <c r="C135" t="s">
        <v>222</v>
      </c>
      <c r="D135" s="41" t="s">
        <v>4</v>
      </c>
      <c r="E135" s="41">
        <v>4</v>
      </c>
      <c r="F135" s="47">
        <v>200.6</v>
      </c>
      <c r="G135" s="45">
        <v>802.4</v>
      </c>
      <c r="H135" s="41" t="s">
        <v>292</v>
      </c>
      <c r="I135" s="41" t="s">
        <v>282</v>
      </c>
      <c r="J135" s="46">
        <v>44433</v>
      </c>
    </row>
    <row r="136" spans="1:10" ht="15.75" x14ac:dyDescent="0.25">
      <c r="A136" s="41" t="s">
        <v>465</v>
      </c>
      <c r="B136" s="41">
        <v>307</v>
      </c>
      <c r="C136" t="s">
        <v>222</v>
      </c>
      <c r="D136" s="41" t="s">
        <v>4</v>
      </c>
      <c r="E136" s="41">
        <v>4</v>
      </c>
      <c r="F136" s="47">
        <v>200.6</v>
      </c>
      <c r="G136" s="45">
        <v>802.4</v>
      </c>
      <c r="H136" s="41" t="s">
        <v>404</v>
      </c>
      <c r="I136" s="41" t="s">
        <v>402</v>
      </c>
      <c r="J136" s="46">
        <v>44433</v>
      </c>
    </row>
    <row r="137" spans="1:10" ht="15.75" x14ac:dyDescent="0.25">
      <c r="A137" s="41" t="s">
        <v>199</v>
      </c>
      <c r="B137" s="41">
        <v>333</v>
      </c>
      <c r="C137" t="s">
        <v>268</v>
      </c>
      <c r="D137" s="41" t="s">
        <v>4</v>
      </c>
      <c r="E137" s="41">
        <v>3</v>
      </c>
      <c r="F137" s="47">
        <v>1121</v>
      </c>
      <c r="G137" s="45">
        <v>3363</v>
      </c>
      <c r="H137" s="41" t="s">
        <v>288</v>
      </c>
      <c r="I137" s="41" t="s">
        <v>289</v>
      </c>
      <c r="J137" s="46">
        <v>44433</v>
      </c>
    </row>
    <row r="138" spans="1:10" ht="15.75" x14ac:dyDescent="0.25">
      <c r="A138" s="41" t="s">
        <v>198</v>
      </c>
      <c r="B138" s="41">
        <v>332</v>
      </c>
      <c r="C138" t="s">
        <v>269</v>
      </c>
      <c r="D138" s="41" t="s">
        <v>4</v>
      </c>
      <c r="E138" s="41">
        <v>3</v>
      </c>
      <c r="F138" s="47">
        <v>678.5</v>
      </c>
      <c r="G138" s="45">
        <v>2035.5</v>
      </c>
      <c r="H138" s="41" t="s">
        <v>288</v>
      </c>
      <c r="I138" s="41" t="s">
        <v>289</v>
      </c>
      <c r="J138" s="46">
        <v>44433</v>
      </c>
    </row>
    <row r="139" spans="1:10" ht="15.75" x14ac:dyDescent="0.25">
      <c r="A139" s="41" t="s">
        <v>198</v>
      </c>
      <c r="B139" s="41">
        <v>258</v>
      </c>
      <c r="C139" t="s">
        <v>104</v>
      </c>
      <c r="D139" s="41" t="s">
        <v>4</v>
      </c>
      <c r="E139" s="41">
        <v>2</v>
      </c>
      <c r="F139" s="47">
        <v>15.93</v>
      </c>
      <c r="G139" s="45">
        <v>31.86</v>
      </c>
      <c r="H139" s="41" t="s">
        <v>317</v>
      </c>
      <c r="I139" s="41" t="s">
        <v>318</v>
      </c>
      <c r="J139" s="46">
        <v>44434</v>
      </c>
    </row>
    <row r="140" spans="1:10" ht="15.75" x14ac:dyDescent="0.25">
      <c r="A140" s="41" t="s">
        <v>198</v>
      </c>
      <c r="B140" s="41">
        <v>258</v>
      </c>
      <c r="C140" t="s">
        <v>104</v>
      </c>
      <c r="D140" s="41" t="s">
        <v>4</v>
      </c>
      <c r="E140" s="41">
        <v>4</v>
      </c>
      <c r="F140" s="47">
        <v>15.93</v>
      </c>
      <c r="G140" s="45">
        <v>63.72</v>
      </c>
      <c r="H140" s="41" t="s">
        <v>311</v>
      </c>
      <c r="I140" s="41" t="s">
        <v>312</v>
      </c>
      <c r="J140" s="46">
        <v>44434</v>
      </c>
    </row>
    <row r="141" spans="1:10" ht="15.75" x14ac:dyDescent="0.25">
      <c r="A141" s="41" t="s">
        <v>199</v>
      </c>
      <c r="B141" s="41">
        <v>105</v>
      </c>
      <c r="C141" t="s">
        <v>10</v>
      </c>
      <c r="D141" s="41" t="s">
        <v>4</v>
      </c>
      <c r="E141" s="41">
        <v>1</v>
      </c>
      <c r="F141" s="47">
        <v>88.5</v>
      </c>
      <c r="G141" s="45">
        <v>88.5</v>
      </c>
      <c r="H141" s="41" t="s">
        <v>288</v>
      </c>
      <c r="I141" s="41" t="s">
        <v>289</v>
      </c>
      <c r="J141" s="46">
        <v>44434</v>
      </c>
    </row>
    <row r="142" spans="1:10" ht="15.75" x14ac:dyDescent="0.25">
      <c r="A142" s="41" t="s">
        <v>198</v>
      </c>
      <c r="B142" s="41">
        <v>116</v>
      </c>
      <c r="C142" t="s">
        <v>231</v>
      </c>
      <c r="D142" s="41" t="s">
        <v>4</v>
      </c>
      <c r="E142" s="41">
        <v>12</v>
      </c>
      <c r="F142" s="47">
        <v>4.54</v>
      </c>
      <c r="G142" s="45">
        <v>54.480000000000004</v>
      </c>
      <c r="H142" s="41" t="s">
        <v>463</v>
      </c>
      <c r="I142" s="41" t="s">
        <v>300</v>
      </c>
      <c r="J142" s="46">
        <v>44434</v>
      </c>
    </row>
    <row r="143" spans="1:10" ht="15.75" x14ac:dyDescent="0.25">
      <c r="A143" s="41" t="s">
        <v>198</v>
      </c>
      <c r="B143" s="41">
        <v>222</v>
      </c>
      <c r="C143" t="s">
        <v>85</v>
      </c>
      <c r="D143" s="41" t="s">
        <v>4</v>
      </c>
      <c r="E143" s="41">
        <v>1</v>
      </c>
      <c r="F143" s="47">
        <v>7.5755999999999997</v>
      </c>
      <c r="G143" s="45">
        <v>7.5755999999999997</v>
      </c>
      <c r="H143" s="41" t="s">
        <v>293</v>
      </c>
      <c r="I143" s="41" t="s">
        <v>294</v>
      </c>
      <c r="J143" s="46">
        <v>44434</v>
      </c>
    </row>
    <row r="144" spans="1:10" ht="15.75" x14ac:dyDescent="0.25">
      <c r="A144" s="41" t="s">
        <v>198</v>
      </c>
      <c r="B144" s="41">
        <v>243</v>
      </c>
      <c r="C144" t="s">
        <v>97</v>
      </c>
      <c r="D144" s="41" t="s">
        <v>4</v>
      </c>
      <c r="E144" s="41">
        <v>1</v>
      </c>
      <c r="F144" s="47">
        <v>158.59</v>
      </c>
      <c r="G144" s="45">
        <v>158.59</v>
      </c>
      <c r="H144" s="41" t="s">
        <v>290</v>
      </c>
      <c r="I144" s="41" t="s">
        <v>291</v>
      </c>
      <c r="J144" s="46">
        <v>44435</v>
      </c>
    </row>
    <row r="145" spans="1:10" ht="15.75" x14ac:dyDescent="0.25">
      <c r="A145" s="41" t="s">
        <v>198</v>
      </c>
      <c r="B145" s="41">
        <v>200</v>
      </c>
      <c r="C145" t="s">
        <v>71</v>
      </c>
      <c r="D145" s="41" t="s">
        <v>13</v>
      </c>
      <c r="E145" s="41">
        <v>1</v>
      </c>
      <c r="F145" s="47">
        <v>44.603999999999999</v>
      </c>
      <c r="G145" s="45">
        <v>44.603999999999999</v>
      </c>
      <c r="H145" s="41" t="s">
        <v>290</v>
      </c>
      <c r="I145" s="41" t="s">
        <v>291</v>
      </c>
      <c r="J145" s="46">
        <v>44435</v>
      </c>
    </row>
    <row r="146" spans="1:10" ht="15.75" x14ac:dyDescent="0.25">
      <c r="A146" s="41" t="s">
        <v>198</v>
      </c>
      <c r="B146" s="41">
        <v>212</v>
      </c>
      <c r="C146" t="s">
        <v>245</v>
      </c>
      <c r="D146" s="41" t="s">
        <v>4</v>
      </c>
      <c r="E146" s="41">
        <v>1</v>
      </c>
      <c r="F146" s="47">
        <v>170</v>
      </c>
      <c r="G146" s="45">
        <v>170</v>
      </c>
      <c r="H146" s="41" t="s">
        <v>288</v>
      </c>
      <c r="I146" s="41" t="s">
        <v>289</v>
      </c>
      <c r="J146" s="46">
        <v>44435</v>
      </c>
    </row>
    <row r="147" spans="1:10" ht="15.75" x14ac:dyDescent="0.25">
      <c r="A147" s="41" t="s">
        <v>198</v>
      </c>
      <c r="B147" s="41">
        <v>116</v>
      </c>
      <c r="C147" t="s">
        <v>231</v>
      </c>
      <c r="D147" s="41" t="s">
        <v>4</v>
      </c>
      <c r="E147" s="41">
        <v>2</v>
      </c>
      <c r="F147" s="47">
        <v>4.54</v>
      </c>
      <c r="G147" s="45">
        <v>9.08</v>
      </c>
      <c r="H147" s="41" t="s">
        <v>466</v>
      </c>
      <c r="I147" s="41" t="s">
        <v>307</v>
      </c>
      <c r="J147" s="46">
        <v>44438</v>
      </c>
    </row>
    <row r="148" spans="1:10" ht="15.75" x14ac:dyDescent="0.25">
      <c r="A148" s="41" t="s">
        <v>198</v>
      </c>
      <c r="B148" s="41">
        <v>116</v>
      </c>
      <c r="C148" t="s">
        <v>231</v>
      </c>
      <c r="D148" s="41" t="s">
        <v>4</v>
      </c>
      <c r="E148" s="41">
        <v>3</v>
      </c>
      <c r="F148" s="47">
        <v>4.54</v>
      </c>
      <c r="G148" s="45">
        <v>13.620000000000001</v>
      </c>
      <c r="H148" s="41" t="s">
        <v>467</v>
      </c>
      <c r="I148" s="41" t="s">
        <v>302</v>
      </c>
      <c r="J148" s="46">
        <v>44438</v>
      </c>
    </row>
    <row r="149" spans="1:10" ht="15.75" x14ac:dyDescent="0.25">
      <c r="A149" s="41" t="s">
        <v>198</v>
      </c>
      <c r="B149" s="41">
        <v>217</v>
      </c>
      <c r="C149" t="s">
        <v>79</v>
      </c>
      <c r="D149" s="41" t="s">
        <v>4</v>
      </c>
      <c r="E149" s="41">
        <v>1</v>
      </c>
      <c r="F149" s="47">
        <v>16.489999999999998</v>
      </c>
      <c r="G149" s="45">
        <v>16.489999999999998</v>
      </c>
      <c r="H149" s="41" t="s">
        <v>295</v>
      </c>
      <c r="I149" s="41" t="s">
        <v>456</v>
      </c>
      <c r="J149" s="46">
        <v>44438</v>
      </c>
    </row>
    <row r="150" spans="1:10" ht="15.75" x14ac:dyDescent="0.25">
      <c r="A150" s="41" t="s">
        <v>198</v>
      </c>
      <c r="B150" s="41">
        <v>267</v>
      </c>
      <c r="C150" t="s">
        <v>106</v>
      </c>
      <c r="D150" s="41" t="s">
        <v>4</v>
      </c>
      <c r="E150" s="41">
        <v>1</v>
      </c>
      <c r="F150" s="47">
        <v>194.7</v>
      </c>
      <c r="G150" s="45">
        <v>194.7</v>
      </c>
      <c r="H150" s="41" t="s">
        <v>295</v>
      </c>
      <c r="I150" s="41" t="s">
        <v>456</v>
      </c>
      <c r="J150" s="46">
        <v>44438</v>
      </c>
    </row>
    <row r="151" spans="1:10" ht="15.75" x14ac:dyDescent="0.25">
      <c r="A151" s="41" t="s">
        <v>280</v>
      </c>
      <c r="B151" s="48">
        <v>265</v>
      </c>
      <c r="C151" t="s">
        <v>195</v>
      </c>
      <c r="D151" s="41" t="s">
        <v>4</v>
      </c>
      <c r="E151" s="41">
        <v>1</v>
      </c>
      <c r="F151" s="47">
        <v>104.28</v>
      </c>
      <c r="G151" s="45">
        <v>104.28</v>
      </c>
      <c r="H151" s="41" t="s">
        <v>404</v>
      </c>
      <c r="I151" s="41" t="s">
        <v>402</v>
      </c>
      <c r="J151" s="46">
        <v>44438</v>
      </c>
    </row>
    <row r="152" spans="1:10" ht="15.75" x14ac:dyDescent="0.25">
      <c r="A152" s="41" t="s">
        <v>280</v>
      </c>
      <c r="B152" s="48">
        <v>266</v>
      </c>
      <c r="C152" t="s">
        <v>109</v>
      </c>
      <c r="D152" s="41" t="s">
        <v>4</v>
      </c>
      <c r="E152" s="41">
        <v>1</v>
      </c>
      <c r="F152" s="47">
        <v>104.28</v>
      </c>
      <c r="G152" s="45">
        <v>104.28</v>
      </c>
      <c r="H152" s="41" t="s">
        <v>404</v>
      </c>
      <c r="I152" s="41" t="s">
        <v>402</v>
      </c>
      <c r="J152" s="46">
        <v>44438</v>
      </c>
    </row>
    <row r="153" spans="1:10" ht="15.75" x14ac:dyDescent="0.25">
      <c r="A153" s="41" t="s">
        <v>280</v>
      </c>
      <c r="B153" s="41">
        <v>301</v>
      </c>
      <c r="C153" t="s">
        <v>190</v>
      </c>
      <c r="D153" s="41" t="s">
        <v>4</v>
      </c>
      <c r="E153" s="41">
        <v>1</v>
      </c>
      <c r="F153" s="47">
        <v>104.28</v>
      </c>
      <c r="G153" s="45">
        <v>104.28</v>
      </c>
      <c r="H153" s="41" t="s">
        <v>404</v>
      </c>
      <c r="I153" s="41" t="s">
        <v>402</v>
      </c>
      <c r="J153" s="46">
        <v>44438</v>
      </c>
    </row>
    <row r="154" spans="1:10" ht="15.75" x14ac:dyDescent="0.25">
      <c r="A154" s="41" t="s">
        <v>198</v>
      </c>
      <c r="B154" s="41">
        <v>222</v>
      </c>
      <c r="C154" t="s">
        <v>85</v>
      </c>
      <c r="D154" s="41" t="s">
        <v>4</v>
      </c>
      <c r="E154" s="41">
        <v>2</v>
      </c>
      <c r="F154" s="47">
        <v>7.58</v>
      </c>
      <c r="G154" s="45">
        <v>15.16</v>
      </c>
      <c r="H154" s="41" t="s">
        <v>404</v>
      </c>
      <c r="I154" s="41" t="s">
        <v>402</v>
      </c>
      <c r="J154" s="46">
        <v>44438</v>
      </c>
    </row>
    <row r="155" spans="1:10" ht="15.75" x14ac:dyDescent="0.25">
      <c r="A155" s="41" t="s">
        <v>198</v>
      </c>
      <c r="B155" s="41">
        <v>221</v>
      </c>
      <c r="C155" t="s">
        <v>83</v>
      </c>
      <c r="D155" s="41" t="s">
        <v>4</v>
      </c>
      <c r="E155" s="41">
        <v>2</v>
      </c>
      <c r="F155" s="47">
        <v>7.58</v>
      </c>
      <c r="G155" s="45">
        <v>15.16</v>
      </c>
      <c r="H155" s="41" t="s">
        <v>404</v>
      </c>
      <c r="I155" s="41" t="s">
        <v>402</v>
      </c>
      <c r="J155" s="46">
        <v>44438</v>
      </c>
    </row>
    <row r="156" spans="1:10" ht="15.75" x14ac:dyDescent="0.25">
      <c r="A156" s="41" t="s">
        <v>198</v>
      </c>
      <c r="B156" s="48">
        <v>224</v>
      </c>
      <c r="C156" t="s">
        <v>82</v>
      </c>
      <c r="D156" s="41" t="s">
        <v>4</v>
      </c>
      <c r="E156" s="41">
        <v>1</v>
      </c>
      <c r="F156" s="47">
        <v>10.62</v>
      </c>
      <c r="G156" s="45">
        <v>10.62</v>
      </c>
      <c r="H156" s="41" t="s">
        <v>404</v>
      </c>
      <c r="I156" s="41" t="s">
        <v>402</v>
      </c>
      <c r="J156" s="46">
        <v>44438</v>
      </c>
    </row>
    <row r="157" spans="1:10" ht="15.75" x14ac:dyDescent="0.25">
      <c r="A157" s="41" t="s">
        <v>198</v>
      </c>
      <c r="B157" s="48">
        <v>225</v>
      </c>
      <c r="C157" t="s">
        <v>84</v>
      </c>
      <c r="D157" s="41" t="s">
        <v>4</v>
      </c>
      <c r="E157" s="41">
        <v>1</v>
      </c>
      <c r="F157" s="47">
        <v>10.62</v>
      </c>
      <c r="G157" s="45">
        <v>10.62</v>
      </c>
      <c r="H157" s="41" t="s">
        <v>404</v>
      </c>
      <c r="I157" s="41" t="s">
        <v>402</v>
      </c>
      <c r="J157" s="46">
        <v>44438</v>
      </c>
    </row>
    <row r="158" spans="1:10" ht="15.75" x14ac:dyDescent="0.25">
      <c r="A158" s="41" t="s">
        <v>198</v>
      </c>
      <c r="B158" s="48">
        <v>116</v>
      </c>
      <c r="C158" t="s">
        <v>231</v>
      </c>
      <c r="D158" s="41" t="s">
        <v>4</v>
      </c>
      <c r="E158" s="41">
        <v>12</v>
      </c>
      <c r="F158" s="47">
        <v>4.54</v>
      </c>
      <c r="G158" s="45">
        <v>54.480000000000004</v>
      </c>
      <c r="H158" s="41" t="s">
        <v>404</v>
      </c>
      <c r="I158" s="41" t="s">
        <v>402</v>
      </c>
      <c r="J158" s="46">
        <v>44438</v>
      </c>
    </row>
    <row r="159" spans="1:10" ht="15.75" x14ac:dyDescent="0.25">
      <c r="A159" s="41" t="s">
        <v>198</v>
      </c>
      <c r="B159" s="48">
        <v>258</v>
      </c>
      <c r="C159" t="s">
        <v>104</v>
      </c>
      <c r="D159" s="41" t="s">
        <v>4</v>
      </c>
      <c r="E159" s="41">
        <v>1</v>
      </c>
      <c r="F159" s="47">
        <v>15.93</v>
      </c>
      <c r="G159" s="45">
        <v>15.93</v>
      </c>
      <c r="H159" s="41" t="s">
        <v>468</v>
      </c>
      <c r="I159" s="41" t="s">
        <v>469</v>
      </c>
      <c r="J159" s="46">
        <v>44438</v>
      </c>
    </row>
    <row r="160" spans="1:10" ht="15.75" x14ac:dyDescent="0.25">
      <c r="A160" s="41"/>
      <c r="B160" s="48"/>
      <c r="D160" s="41"/>
      <c r="E160" s="41"/>
      <c r="F160" s="51"/>
      <c r="G160" s="81">
        <f>SUBTOTAL(109,Tabla13[Valor])</f>
        <v>74111.785939999958</v>
      </c>
      <c r="H160" s="41"/>
      <c r="I160" s="41"/>
      <c r="J160" s="46"/>
    </row>
    <row r="161" spans="1:10" ht="15.75" x14ac:dyDescent="0.25">
      <c r="A161" s="41"/>
      <c r="B161" s="41"/>
      <c r="D161" s="41"/>
      <c r="E161" s="41"/>
      <c r="F161" s="47"/>
      <c r="G161" s="41"/>
      <c r="H161" s="41"/>
      <c r="I161" s="41"/>
      <c r="J161" s="46"/>
    </row>
    <row r="162" spans="1:10" ht="15.75" x14ac:dyDescent="0.25">
      <c r="A162" s="41"/>
      <c r="B162" s="41"/>
      <c r="D162" s="41"/>
      <c r="E162" s="41"/>
      <c r="F162" s="47"/>
      <c r="G162" s="41"/>
      <c r="H162" s="50"/>
      <c r="I162" s="41"/>
      <c r="J162" s="46"/>
    </row>
    <row r="163" spans="1:10" ht="15.75" x14ac:dyDescent="0.25">
      <c r="A163" s="41"/>
      <c r="B163" s="41"/>
      <c r="D163" s="41"/>
      <c r="E163" s="41"/>
      <c r="F163" s="47"/>
      <c r="G163" s="41"/>
      <c r="H163" s="41"/>
      <c r="I163" s="41"/>
      <c r="J163" s="46"/>
    </row>
    <row r="164" spans="1:10" ht="15.75" x14ac:dyDescent="0.25">
      <c r="A164" s="41"/>
      <c r="B164" s="41"/>
      <c r="D164" s="51"/>
      <c r="E164" s="41"/>
      <c r="F164" s="47"/>
      <c r="G164" s="50"/>
      <c r="H164" s="41"/>
      <c r="I164" s="41"/>
      <c r="J164" s="46"/>
    </row>
    <row r="165" spans="1:10" ht="15.75" x14ac:dyDescent="0.25">
      <c r="A165" s="41"/>
      <c r="B165" s="41"/>
      <c r="D165" s="41"/>
      <c r="E165" s="41"/>
      <c r="F165" s="47"/>
      <c r="G165" s="41"/>
      <c r="H165" s="41"/>
      <c r="I165" s="41"/>
      <c r="J165" s="46"/>
    </row>
    <row r="166" spans="1:10" ht="15.75" x14ac:dyDescent="0.25">
      <c r="A166" s="41"/>
      <c r="B166" s="41"/>
      <c r="D166" s="41"/>
      <c r="E166" s="41"/>
      <c r="F166" s="47"/>
      <c r="G166" s="41"/>
      <c r="H166" s="41"/>
      <c r="I166" s="41"/>
      <c r="J166" s="46"/>
    </row>
    <row r="167" spans="1:10" ht="15.75" x14ac:dyDescent="0.25">
      <c r="A167" s="41"/>
      <c r="B167" s="41"/>
      <c r="D167" s="41"/>
      <c r="E167" s="41"/>
      <c r="G167" s="41"/>
      <c r="H167" s="41"/>
      <c r="I167" s="41"/>
      <c r="J167" s="46"/>
    </row>
    <row r="168" spans="1:10" ht="15.75" x14ac:dyDescent="0.25">
      <c r="A168" s="41"/>
      <c r="B168" s="41"/>
      <c r="D168" s="41"/>
      <c r="E168" s="41"/>
      <c r="F168" s="47"/>
      <c r="G168" s="41"/>
      <c r="H168" s="41"/>
      <c r="I168" s="41"/>
      <c r="J168" s="46"/>
    </row>
    <row r="169" spans="1:10" ht="15.75" x14ac:dyDescent="0.25">
      <c r="A169" s="41"/>
      <c r="B169" s="41"/>
      <c r="D169" s="41"/>
      <c r="E169" s="41"/>
      <c r="F169" s="47"/>
      <c r="G169" s="41"/>
      <c r="H169" s="41"/>
      <c r="I169" s="41"/>
      <c r="J169" s="46"/>
    </row>
    <row r="170" spans="1:10" ht="15.75" x14ac:dyDescent="0.25">
      <c r="A170" s="41"/>
      <c r="B170" s="41"/>
      <c r="D170" s="41"/>
      <c r="E170" s="41"/>
      <c r="F170" s="47"/>
      <c r="G170" s="41"/>
      <c r="H170" s="41"/>
      <c r="I170" s="41"/>
      <c r="J170" s="46"/>
    </row>
    <row r="171" spans="1:10" ht="15.75" x14ac:dyDescent="0.25">
      <c r="A171" s="41"/>
      <c r="B171" s="41"/>
      <c r="D171" s="41"/>
      <c r="E171" s="41"/>
      <c r="F171" s="47"/>
      <c r="G171" s="41"/>
      <c r="H171" s="41"/>
      <c r="I171" s="41"/>
      <c r="J171" s="46"/>
    </row>
    <row r="172" spans="1:10" ht="15.75" x14ac:dyDescent="0.25">
      <c r="A172" s="41"/>
      <c r="B172" s="41"/>
      <c r="D172" s="41"/>
      <c r="E172" s="41"/>
      <c r="F172" s="47"/>
      <c r="G172" s="41"/>
      <c r="H172" s="41"/>
      <c r="I172" s="41"/>
      <c r="J172" s="46"/>
    </row>
    <row r="173" spans="1:10" ht="15.75" x14ac:dyDescent="0.25">
      <c r="A173" s="41"/>
      <c r="B173" s="41"/>
      <c r="D173" s="41"/>
      <c r="E173" s="41"/>
      <c r="F173" s="47"/>
      <c r="G173" s="41"/>
      <c r="H173" s="41"/>
      <c r="I173" s="41"/>
      <c r="J173" s="46"/>
    </row>
    <row r="174" spans="1:10" ht="15.75" x14ac:dyDescent="0.25">
      <c r="A174" s="41"/>
      <c r="B174" s="41"/>
      <c r="D174" s="41"/>
      <c r="E174" s="41"/>
      <c r="F174" s="47"/>
      <c r="G174" s="41"/>
      <c r="H174" s="41"/>
      <c r="I174" s="41"/>
      <c r="J174" s="46"/>
    </row>
    <row r="175" spans="1:10" ht="15.75" x14ac:dyDescent="0.25">
      <c r="A175" s="41"/>
      <c r="B175" s="41"/>
      <c r="D175" s="41"/>
      <c r="E175" s="41"/>
      <c r="F175" s="47"/>
      <c r="G175" s="41"/>
      <c r="H175" s="41"/>
      <c r="I175" s="41"/>
      <c r="J175" s="46"/>
    </row>
    <row r="176" spans="1:10" ht="15.75" x14ac:dyDescent="0.25">
      <c r="A176" s="41"/>
      <c r="B176" s="41"/>
      <c r="D176" s="41"/>
      <c r="E176" s="41"/>
      <c r="F176" s="47"/>
      <c r="G176" s="41"/>
      <c r="H176" s="41"/>
      <c r="I176" s="41"/>
      <c r="J176" s="46"/>
    </row>
    <row r="177" spans="1:10" ht="15.75" x14ac:dyDescent="0.25">
      <c r="A177" s="41"/>
      <c r="B177" s="41"/>
      <c r="D177" s="41"/>
      <c r="E177" s="41"/>
      <c r="F177" s="47"/>
      <c r="G177" s="41"/>
      <c r="H177" s="41"/>
      <c r="I177" s="41"/>
      <c r="J177" s="46"/>
    </row>
    <row r="178" spans="1:10" ht="15.75" x14ac:dyDescent="0.25">
      <c r="A178" s="41"/>
      <c r="B178" s="41"/>
      <c r="D178" s="41"/>
      <c r="E178" s="41"/>
      <c r="F178" s="47"/>
      <c r="G178" s="41"/>
      <c r="H178" s="41"/>
      <c r="I178" s="41"/>
      <c r="J178" s="46"/>
    </row>
    <row r="179" spans="1:10" ht="15.75" x14ac:dyDescent="0.25">
      <c r="A179" s="41"/>
      <c r="B179" s="41"/>
      <c r="D179" s="41"/>
      <c r="E179" s="41"/>
      <c r="F179" s="47"/>
      <c r="G179" s="41"/>
      <c r="H179" s="41"/>
      <c r="I179" s="41"/>
      <c r="J179" s="46"/>
    </row>
    <row r="180" spans="1:10" ht="15.75" x14ac:dyDescent="0.25">
      <c r="A180" s="41"/>
      <c r="B180" s="41"/>
      <c r="D180" s="41"/>
      <c r="E180" s="41"/>
      <c r="F180" s="47"/>
      <c r="G180" s="41"/>
      <c r="H180" s="41"/>
      <c r="I180" s="41"/>
      <c r="J180" s="46"/>
    </row>
    <row r="181" spans="1:10" ht="15.75" x14ac:dyDescent="0.25">
      <c r="A181" s="41"/>
      <c r="B181" s="41"/>
      <c r="D181" s="41"/>
      <c r="E181" s="41"/>
      <c r="F181" s="47"/>
      <c r="G181" s="41"/>
      <c r="H181" s="41"/>
      <c r="I181" s="41"/>
      <c r="J181" s="46"/>
    </row>
    <row r="182" spans="1:10" ht="15.75" x14ac:dyDescent="0.25">
      <c r="A182" s="41"/>
      <c r="B182" s="41"/>
      <c r="D182" s="41"/>
      <c r="E182" s="41"/>
      <c r="F182" s="47"/>
      <c r="G182" s="41"/>
      <c r="H182" s="41"/>
      <c r="I182" s="41"/>
      <c r="J182" s="46"/>
    </row>
    <row r="183" spans="1:10" ht="15.75" x14ac:dyDescent="0.25">
      <c r="A183" s="41"/>
      <c r="B183" s="41"/>
      <c r="D183" s="41"/>
      <c r="E183" s="41"/>
      <c r="F183" s="47"/>
      <c r="G183" s="41"/>
      <c r="H183" s="41"/>
      <c r="I183" s="41"/>
      <c r="J183" s="46"/>
    </row>
    <row r="184" spans="1:10" ht="15.75" x14ac:dyDescent="0.25">
      <c r="A184" s="41"/>
      <c r="B184" s="41"/>
      <c r="D184" s="41"/>
      <c r="E184" s="41"/>
      <c r="F184" s="47"/>
      <c r="G184" s="41"/>
      <c r="H184" s="41"/>
      <c r="I184" s="41"/>
      <c r="J184" s="46"/>
    </row>
    <row r="185" spans="1:10" ht="15.75" x14ac:dyDescent="0.25">
      <c r="A185" s="41"/>
      <c r="B185" s="41"/>
      <c r="D185" s="41"/>
      <c r="E185" s="41"/>
      <c r="F185" s="47"/>
      <c r="G185" s="41"/>
      <c r="H185" s="41"/>
      <c r="I185" s="41"/>
      <c r="J185" s="46"/>
    </row>
    <row r="186" spans="1:10" ht="15.75" x14ac:dyDescent="0.25">
      <c r="A186" s="41"/>
      <c r="B186" s="41"/>
      <c r="D186" s="41"/>
      <c r="E186" s="41"/>
      <c r="F186" s="47"/>
      <c r="G186" s="41"/>
      <c r="H186" s="41"/>
      <c r="I186" s="41"/>
      <c r="J186" s="46"/>
    </row>
    <row r="187" spans="1:10" ht="15.75" x14ac:dyDescent="0.25">
      <c r="A187" s="41"/>
      <c r="B187" s="41"/>
      <c r="D187" s="41"/>
      <c r="E187" s="41"/>
      <c r="F187" s="47"/>
      <c r="G187" s="41"/>
      <c r="H187" s="41"/>
      <c r="I187" s="41"/>
      <c r="J187" s="46"/>
    </row>
    <row r="188" spans="1:10" ht="15.75" x14ac:dyDescent="0.25">
      <c r="A188" s="41"/>
      <c r="B188" s="41"/>
      <c r="D188" s="41"/>
      <c r="E188" s="41"/>
      <c r="F188" s="47"/>
      <c r="G188" s="41"/>
      <c r="H188" s="41"/>
      <c r="I188" s="41"/>
      <c r="J188" s="46"/>
    </row>
    <row r="189" spans="1:10" ht="15.75" x14ac:dyDescent="0.25">
      <c r="A189" s="41"/>
      <c r="B189" s="41"/>
      <c r="D189" s="41"/>
      <c r="E189" s="41"/>
      <c r="F189" s="47"/>
      <c r="G189" s="41"/>
      <c r="H189" s="41"/>
      <c r="I189" s="41"/>
      <c r="J189" s="46"/>
    </row>
    <row r="190" spans="1:10" ht="15.75" x14ac:dyDescent="0.25">
      <c r="A190" s="41"/>
      <c r="B190" s="41"/>
      <c r="D190" s="41"/>
      <c r="E190" s="41"/>
      <c r="F190" s="47"/>
      <c r="G190" s="41"/>
      <c r="H190" s="41"/>
      <c r="I190" s="41"/>
      <c r="J190" s="46"/>
    </row>
    <row r="191" spans="1:10" ht="15.75" x14ac:dyDescent="0.25">
      <c r="A191" s="41"/>
      <c r="B191" s="41"/>
      <c r="D191" s="41"/>
      <c r="E191" s="41"/>
      <c r="F191" s="47"/>
      <c r="G191" s="41"/>
      <c r="H191" s="41"/>
      <c r="I191" s="41"/>
      <c r="J191" s="46"/>
    </row>
    <row r="192" spans="1:10" ht="15.75" x14ac:dyDescent="0.25">
      <c r="A192" s="41"/>
      <c r="B192" s="41"/>
      <c r="D192" s="41"/>
      <c r="E192" s="41"/>
      <c r="F192" s="47"/>
      <c r="G192" s="47"/>
      <c r="H192" s="41"/>
      <c r="I192" s="41"/>
      <c r="J192" s="46"/>
    </row>
    <row r="193" spans="1:10" ht="15.75" x14ac:dyDescent="0.25">
      <c r="A193" s="41"/>
      <c r="B193" s="41"/>
      <c r="D193" s="41"/>
      <c r="E193" s="41"/>
      <c r="F193" s="47"/>
      <c r="G193" s="41"/>
      <c r="H193" s="41"/>
      <c r="I193" s="41"/>
      <c r="J193" s="46"/>
    </row>
    <row r="194" spans="1:10" ht="15.75" x14ac:dyDescent="0.25">
      <c r="A194" s="41"/>
      <c r="B194" s="41"/>
      <c r="D194" s="41"/>
      <c r="E194" s="41"/>
      <c r="F194" s="47"/>
      <c r="G194" s="41"/>
      <c r="H194" s="41"/>
      <c r="I194" s="41"/>
      <c r="J194" s="46"/>
    </row>
    <row r="195" spans="1:10" ht="15.75" x14ac:dyDescent="0.25">
      <c r="A195" s="41"/>
      <c r="B195" s="41"/>
      <c r="D195" s="41"/>
      <c r="E195" s="41"/>
      <c r="F195" s="47"/>
      <c r="G195" s="41"/>
      <c r="H195" s="41"/>
      <c r="I195" s="41"/>
      <c r="J195" s="46"/>
    </row>
    <row r="196" spans="1:10" ht="15.75" x14ac:dyDescent="0.25">
      <c r="A196" s="41"/>
      <c r="B196" s="41"/>
      <c r="D196" s="41"/>
      <c r="E196" s="41"/>
      <c r="F196" s="47"/>
      <c r="G196" s="41"/>
      <c r="H196" s="41"/>
      <c r="I196" s="41"/>
      <c r="J196" s="46"/>
    </row>
    <row r="197" spans="1:10" ht="15.75" x14ac:dyDescent="0.25">
      <c r="A197" s="41"/>
      <c r="B197" s="41"/>
      <c r="D197" s="41"/>
      <c r="E197" s="41"/>
      <c r="F197" s="47"/>
      <c r="G197" s="41"/>
      <c r="H197" s="41"/>
      <c r="I197" s="41"/>
      <c r="J197" s="46"/>
    </row>
    <row r="198" spans="1:10" ht="15.75" x14ac:dyDescent="0.25">
      <c r="A198" s="41"/>
      <c r="B198" s="41"/>
      <c r="D198" s="41"/>
      <c r="E198" s="41"/>
      <c r="F198" s="47"/>
      <c r="G198" s="41"/>
      <c r="H198" s="41"/>
      <c r="I198" s="41"/>
      <c r="J198" s="46"/>
    </row>
    <row r="199" spans="1:10" ht="15.75" x14ac:dyDescent="0.25">
      <c r="A199" s="41"/>
      <c r="B199" s="41"/>
      <c r="D199" s="41"/>
      <c r="E199" s="41"/>
      <c r="F199" s="47"/>
      <c r="G199" s="41"/>
      <c r="H199" s="41"/>
      <c r="I199" s="41"/>
      <c r="J199" s="46"/>
    </row>
    <row r="200" spans="1:10" ht="15.75" x14ac:dyDescent="0.25">
      <c r="A200" s="41"/>
      <c r="B200" s="41"/>
      <c r="D200" s="41"/>
      <c r="E200" s="41"/>
      <c r="F200" s="47"/>
      <c r="G200" s="41"/>
      <c r="H200" s="41"/>
      <c r="I200" s="41"/>
      <c r="J200" s="46"/>
    </row>
    <row r="201" spans="1:10" ht="15.75" x14ac:dyDescent="0.25">
      <c r="A201" s="41"/>
      <c r="B201" s="41"/>
      <c r="D201" s="41"/>
      <c r="E201" s="41"/>
      <c r="F201" s="47"/>
      <c r="G201" s="41"/>
      <c r="H201" s="41"/>
      <c r="I201" s="41"/>
      <c r="J201" s="46"/>
    </row>
    <row r="202" spans="1:10" ht="15.75" x14ac:dyDescent="0.25">
      <c r="A202" s="41"/>
      <c r="B202" s="41"/>
      <c r="D202" s="41"/>
      <c r="E202" s="41"/>
      <c r="F202" s="47"/>
      <c r="G202" s="41"/>
      <c r="H202" s="41"/>
      <c r="I202" s="41"/>
      <c r="J202" s="46"/>
    </row>
    <row r="203" spans="1:10" ht="15.75" x14ac:dyDescent="0.25">
      <c r="A203" s="41"/>
      <c r="B203" s="41"/>
      <c r="D203" s="41"/>
      <c r="E203" s="41"/>
      <c r="F203" s="47"/>
      <c r="G203" s="41"/>
      <c r="H203" s="41"/>
      <c r="I203" s="41"/>
      <c r="J203" s="46"/>
    </row>
    <row r="204" spans="1:10" ht="15.75" x14ac:dyDescent="0.25">
      <c r="A204" s="41"/>
      <c r="B204" s="41"/>
      <c r="D204" s="41"/>
      <c r="E204" s="41"/>
      <c r="F204" s="47"/>
      <c r="G204" s="41"/>
      <c r="H204" s="41"/>
      <c r="I204" s="41"/>
      <c r="J204" s="46"/>
    </row>
    <row r="205" spans="1:10" ht="15.75" x14ac:dyDescent="0.25">
      <c r="A205" s="41"/>
      <c r="B205" s="41"/>
      <c r="D205" s="41"/>
      <c r="E205" s="41"/>
      <c r="F205" s="47"/>
      <c r="G205" s="41"/>
      <c r="H205" s="41"/>
      <c r="I205" s="41"/>
      <c r="J205" s="46"/>
    </row>
    <row r="206" spans="1:10" ht="15.75" x14ac:dyDescent="0.25">
      <c r="A206" s="41"/>
      <c r="B206" s="41"/>
      <c r="D206" s="41"/>
      <c r="E206" s="41"/>
      <c r="F206" s="47"/>
      <c r="G206" s="41"/>
      <c r="H206" s="41"/>
      <c r="I206" s="41"/>
      <c r="J206" s="46"/>
    </row>
    <row r="207" spans="1:10" ht="15.75" x14ac:dyDescent="0.25">
      <c r="A207" s="41"/>
      <c r="B207" s="41"/>
      <c r="D207" s="41"/>
      <c r="E207" s="41"/>
      <c r="F207" s="47"/>
      <c r="G207" s="41"/>
      <c r="H207" s="41"/>
      <c r="I207" s="41"/>
      <c r="J207" s="46"/>
    </row>
    <row r="208" spans="1:10" ht="15.75" x14ac:dyDescent="0.25">
      <c r="A208" s="41"/>
      <c r="B208" s="41"/>
      <c r="D208" s="41"/>
      <c r="E208" s="41"/>
      <c r="F208" s="47"/>
      <c r="G208" s="41"/>
      <c r="H208" s="41"/>
      <c r="I208" s="41"/>
      <c r="J208" s="46"/>
    </row>
    <row r="209" spans="1:10" ht="15.75" x14ac:dyDescent="0.25">
      <c r="A209" s="41"/>
      <c r="B209" s="41"/>
      <c r="D209" s="41"/>
      <c r="E209" s="41"/>
      <c r="F209" s="47"/>
      <c r="G209" s="41"/>
      <c r="H209" s="41"/>
      <c r="I209" s="41"/>
      <c r="J209" s="46"/>
    </row>
    <row r="210" spans="1:10" ht="15.75" x14ac:dyDescent="0.25">
      <c r="A210" s="41"/>
      <c r="B210" s="41"/>
      <c r="D210" s="41"/>
      <c r="E210" s="41"/>
      <c r="F210" s="47"/>
      <c r="G210" s="41"/>
      <c r="H210" s="41"/>
      <c r="I210" s="41"/>
      <c r="J210" s="46"/>
    </row>
    <row r="211" spans="1:10" ht="15.75" x14ac:dyDescent="0.25">
      <c r="A211" s="41"/>
      <c r="B211" s="41"/>
      <c r="D211" s="41"/>
      <c r="E211" s="41"/>
      <c r="F211" s="47"/>
      <c r="G211" s="41"/>
      <c r="H211" s="41"/>
      <c r="I211" s="41"/>
      <c r="J211" s="46"/>
    </row>
    <row r="212" spans="1:10" ht="15.75" x14ac:dyDescent="0.25">
      <c r="A212" s="41"/>
      <c r="B212" s="41"/>
      <c r="D212" s="41"/>
      <c r="E212" s="41"/>
      <c r="F212" s="47"/>
      <c r="G212" s="41"/>
      <c r="H212" s="41"/>
      <c r="I212" s="41"/>
      <c r="J212" s="46"/>
    </row>
    <row r="213" spans="1:10" ht="15.75" x14ac:dyDescent="0.25">
      <c r="A213" s="41"/>
      <c r="B213" s="41"/>
      <c r="D213" s="41"/>
      <c r="E213" s="41"/>
      <c r="F213" s="47"/>
      <c r="G213" s="41"/>
      <c r="H213" s="41"/>
      <c r="I213" s="41"/>
      <c r="J213" s="46"/>
    </row>
    <row r="214" spans="1:10" ht="15.75" x14ac:dyDescent="0.25">
      <c r="A214" s="41"/>
      <c r="B214" s="41"/>
      <c r="D214" s="41"/>
      <c r="E214" s="41"/>
      <c r="F214" s="47"/>
      <c r="G214" s="41"/>
      <c r="H214" s="41"/>
      <c r="I214" s="41"/>
      <c r="J214" s="46"/>
    </row>
    <row r="215" spans="1:10" ht="15.75" x14ac:dyDescent="0.25">
      <c r="A215" s="41"/>
      <c r="B215" s="41"/>
      <c r="D215" s="41"/>
      <c r="E215" s="41"/>
      <c r="F215" s="47"/>
      <c r="G215" s="41"/>
      <c r="H215" s="41"/>
      <c r="I215" s="41"/>
      <c r="J215" s="46"/>
    </row>
    <row r="216" spans="1:10" ht="15.75" x14ac:dyDescent="0.25">
      <c r="A216" s="41"/>
      <c r="B216" s="41"/>
      <c r="D216" s="41"/>
      <c r="E216" s="41"/>
      <c r="F216" s="47"/>
      <c r="G216" s="41"/>
      <c r="H216" s="41"/>
      <c r="I216" s="41"/>
      <c r="J216" s="46"/>
    </row>
    <row r="217" spans="1:10" ht="15.75" x14ac:dyDescent="0.25">
      <c r="A217" s="41"/>
      <c r="B217" s="41"/>
      <c r="D217" s="41"/>
      <c r="E217" s="41"/>
      <c r="F217" s="47"/>
      <c r="G217" s="41"/>
      <c r="H217" s="41"/>
      <c r="I217" s="41"/>
      <c r="J217" s="46"/>
    </row>
    <row r="218" spans="1:10" ht="15.75" x14ac:dyDescent="0.25">
      <c r="A218" s="41"/>
      <c r="B218" s="41"/>
      <c r="D218" s="41"/>
      <c r="E218" s="41"/>
      <c r="F218" s="47"/>
      <c r="G218" s="41"/>
      <c r="H218" s="41"/>
      <c r="I218" s="41"/>
      <c r="J218" s="46"/>
    </row>
    <row r="219" spans="1:10" ht="15.75" x14ac:dyDescent="0.25">
      <c r="A219" s="41"/>
      <c r="B219" s="41"/>
      <c r="D219" s="41"/>
      <c r="E219" s="41"/>
      <c r="F219" s="47"/>
      <c r="G219" s="41"/>
      <c r="H219" s="41"/>
      <c r="I219" s="41"/>
      <c r="J219" s="46"/>
    </row>
    <row r="220" spans="1:10" ht="15.75" x14ac:dyDescent="0.25">
      <c r="A220" s="41"/>
      <c r="B220" s="41"/>
      <c r="D220" s="41"/>
      <c r="E220" s="41"/>
      <c r="F220" s="47"/>
      <c r="G220" s="41"/>
      <c r="H220" s="41"/>
      <c r="I220" s="41"/>
      <c r="J220" s="46"/>
    </row>
    <row r="221" spans="1:10" ht="15.75" x14ac:dyDescent="0.25">
      <c r="A221" s="41"/>
      <c r="B221" s="41"/>
      <c r="D221" s="41"/>
      <c r="E221" s="41"/>
      <c r="F221" s="47"/>
      <c r="G221" s="41"/>
      <c r="H221" s="41"/>
      <c r="I221" s="41"/>
      <c r="J221" s="46"/>
    </row>
    <row r="222" spans="1:10" ht="15.75" x14ac:dyDescent="0.25">
      <c r="A222" s="41"/>
      <c r="B222" s="41"/>
      <c r="D222" s="41"/>
      <c r="E222" s="41"/>
      <c r="F222" s="47"/>
      <c r="G222" s="41"/>
      <c r="H222" s="41"/>
      <c r="I222" s="41"/>
      <c r="J222" s="46"/>
    </row>
    <row r="223" spans="1:10" ht="15.75" x14ac:dyDescent="0.25">
      <c r="A223" s="41"/>
      <c r="B223" s="41"/>
      <c r="D223" s="41"/>
      <c r="E223" s="41"/>
      <c r="F223" s="47"/>
      <c r="G223" s="41"/>
      <c r="H223" s="41"/>
      <c r="I223" s="41"/>
      <c r="J223" s="46"/>
    </row>
    <row r="224" spans="1:10" ht="15.75" x14ac:dyDescent="0.25">
      <c r="A224" s="41"/>
      <c r="B224" s="41"/>
      <c r="D224" s="41"/>
      <c r="E224" s="41"/>
      <c r="F224" s="47"/>
      <c r="G224" s="41"/>
      <c r="H224" s="41"/>
      <c r="I224" s="41"/>
      <c r="J224" s="46"/>
    </row>
    <row r="225" spans="1:10" ht="15.75" x14ac:dyDescent="0.25">
      <c r="A225" s="41"/>
      <c r="B225" s="41"/>
      <c r="D225" s="41"/>
      <c r="E225" s="41"/>
      <c r="F225" s="47"/>
      <c r="G225" s="41"/>
      <c r="H225" s="41"/>
      <c r="I225" s="41"/>
      <c r="J225" s="46"/>
    </row>
    <row r="226" spans="1:10" ht="15.75" x14ac:dyDescent="0.25">
      <c r="A226" s="41"/>
      <c r="B226" s="41"/>
      <c r="D226" s="41"/>
      <c r="E226" s="41"/>
      <c r="F226" s="47"/>
      <c r="G226" s="41"/>
      <c r="H226" s="41"/>
      <c r="I226" s="41"/>
      <c r="J226" s="46"/>
    </row>
    <row r="227" spans="1:10" ht="15.75" x14ac:dyDescent="0.25">
      <c r="A227" s="41"/>
      <c r="B227" s="41"/>
      <c r="D227" s="41"/>
      <c r="E227" s="41"/>
      <c r="F227" s="47"/>
      <c r="G227" s="41"/>
      <c r="H227" s="41"/>
      <c r="I227" s="41"/>
      <c r="J227" s="46"/>
    </row>
    <row r="228" spans="1:10" ht="15.75" x14ac:dyDescent="0.25">
      <c r="A228" s="41"/>
      <c r="B228" s="41"/>
      <c r="D228" s="41"/>
      <c r="E228" s="41"/>
      <c r="F228" s="47"/>
      <c r="G228" s="41"/>
      <c r="H228" s="41"/>
      <c r="I228" s="41"/>
      <c r="J228" s="46"/>
    </row>
    <row r="229" spans="1:10" ht="15.75" x14ac:dyDescent="0.25">
      <c r="A229" s="41"/>
      <c r="B229" s="41"/>
      <c r="D229" s="41"/>
      <c r="E229" s="41"/>
      <c r="F229" s="47"/>
      <c r="G229" s="41"/>
      <c r="H229" s="41"/>
      <c r="I229" s="41"/>
      <c r="J229" s="46"/>
    </row>
    <row r="230" spans="1:10" ht="15.75" x14ac:dyDescent="0.25">
      <c r="A230" s="41"/>
      <c r="B230" s="41"/>
      <c r="D230" s="41"/>
      <c r="E230" s="41"/>
      <c r="F230" s="47"/>
      <c r="G230" s="41"/>
      <c r="H230" s="41"/>
      <c r="I230" s="41"/>
      <c r="J230" s="46"/>
    </row>
    <row r="231" spans="1:10" ht="15.75" x14ac:dyDescent="0.25">
      <c r="A231" s="41"/>
      <c r="B231" s="41"/>
      <c r="D231" s="41"/>
      <c r="E231" s="41"/>
      <c r="F231" s="47"/>
      <c r="G231" s="41"/>
      <c r="H231" s="41"/>
      <c r="I231" s="41"/>
      <c r="J231" s="46"/>
    </row>
    <row r="232" spans="1:10" ht="15.75" x14ac:dyDescent="0.25">
      <c r="A232" s="41"/>
      <c r="B232" s="41"/>
      <c r="D232" s="41"/>
      <c r="E232" s="41"/>
      <c r="F232" s="47"/>
      <c r="G232" s="41"/>
      <c r="H232" s="41"/>
      <c r="I232" s="41"/>
      <c r="J232" s="46"/>
    </row>
    <row r="233" spans="1:10" ht="15.75" x14ac:dyDescent="0.25">
      <c r="A233" s="41"/>
      <c r="B233" s="41"/>
      <c r="D233" s="41"/>
      <c r="E233" s="41"/>
      <c r="F233" s="47"/>
      <c r="G233" s="41"/>
      <c r="H233" s="41"/>
      <c r="I233" s="41"/>
      <c r="J233" s="46"/>
    </row>
    <row r="234" spans="1:10" ht="15.75" x14ac:dyDescent="0.25">
      <c r="A234" s="41"/>
      <c r="B234" s="41"/>
      <c r="D234" s="41"/>
      <c r="E234" s="41"/>
      <c r="F234" s="47"/>
      <c r="G234" s="41"/>
      <c r="H234" s="41"/>
      <c r="I234" s="41"/>
      <c r="J234" s="46"/>
    </row>
    <row r="235" spans="1:10" ht="15.75" x14ac:dyDescent="0.25">
      <c r="A235" s="41"/>
      <c r="B235" s="41"/>
      <c r="D235" s="41"/>
      <c r="E235" s="41"/>
      <c r="F235" s="47"/>
      <c r="G235" s="41"/>
      <c r="H235" s="41"/>
      <c r="I235" s="41"/>
      <c r="J235" s="46"/>
    </row>
    <row r="236" spans="1:10" ht="15.75" x14ac:dyDescent="0.25">
      <c r="A236" s="41"/>
      <c r="B236" s="41"/>
      <c r="D236" s="41"/>
      <c r="E236" s="41"/>
      <c r="F236" s="47"/>
      <c r="G236" s="41"/>
      <c r="H236" s="41"/>
      <c r="I236" s="41"/>
      <c r="J236" s="46"/>
    </row>
    <row r="237" spans="1:10" ht="15.75" x14ac:dyDescent="0.25">
      <c r="A237" s="41"/>
      <c r="B237" s="41"/>
      <c r="D237" s="41"/>
      <c r="E237" s="41"/>
      <c r="F237" s="47"/>
      <c r="G237" s="41"/>
      <c r="H237" s="41"/>
      <c r="I237" s="41"/>
      <c r="J237" s="46"/>
    </row>
    <row r="238" spans="1:10" ht="15.75" x14ac:dyDescent="0.25">
      <c r="A238" s="41"/>
      <c r="B238" s="41"/>
      <c r="D238" s="41"/>
      <c r="E238" s="41"/>
      <c r="F238" s="47"/>
      <c r="G238" s="41"/>
      <c r="H238" s="41"/>
      <c r="I238" s="41"/>
      <c r="J238" s="46"/>
    </row>
    <row r="239" spans="1:10" ht="15.75" x14ac:dyDescent="0.25">
      <c r="A239" s="41"/>
      <c r="B239" s="41"/>
      <c r="D239" s="41"/>
      <c r="E239" s="41"/>
      <c r="F239" s="47"/>
      <c r="G239" s="41"/>
      <c r="H239" s="41"/>
      <c r="I239" s="41"/>
      <c r="J239" s="46"/>
    </row>
    <row r="240" spans="1:10" ht="15.75" x14ac:dyDescent="0.25">
      <c r="A240" s="41"/>
      <c r="B240" s="41"/>
      <c r="D240" s="41"/>
      <c r="E240" s="41"/>
      <c r="F240" s="47"/>
      <c r="G240" s="41"/>
      <c r="H240" s="41"/>
      <c r="I240" s="41"/>
      <c r="J240" s="46"/>
    </row>
    <row r="241" spans="1:10" ht="15.75" x14ac:dyDescent="0.25">
      <c r="A241" s="41"/>
      <c r="B241" s="41"/>
      <c r="D241" s="41"/>
      <c r="E241" s="41"/>
      <c r="F241" s="47"/>
      <c r="G241" s="41"/>
      <c r="H241" s="41"/>
      <c r="I241" s="41"/>
      <c r="J241" s="46"/>
    </row>
    <row r="242" spans="1:10" ht="15.75" x14ac:dyDescent="0.25">
      <c r="A242" s="41"/>
      <c r="B242" s="41"/>
      <c r="D242" s="41"/>
      <c r="E242" s="41"/>
      <c r="F242" s="47"/>
      <c r="G242" s="41"/>
      <c r="H242" s="41"/>
      <c r="I242" s="41"/>
      <c r="J242" s="46"/>
    </row>
    <row r="243" spans="1:10" ht="15.75" x14ac:dyDescent="0.25">
      <c r="A243" s="41"/>
      <c r="B243" s="41"/>
      <c r="D243" s="41"/>
      <c r="E243" s="41"/>
      <c r="F243" s="47"/>
      <c r="G243" s="41"/>
      <c r="H243" s="41"/>
      <c r="I243" s="41"/>
      <c r="J243" s="46"/>
    </row>
    <row r="244" spans="1:10" ht="15.75" x14ac:dyDescent="0.25">
      <c r="A244" s="41"/>
      <c r="B244" s="41"/>
      <c r="D244" s="41"/>
      <c r="E244" s="41"/>
      <c r="F244" s="47"/>
      <c r="G244" s="41"/>
      <c r="H244" s="41"/>
      <c r="I244" s="41"/>
      <c r="J244" s="46"/>
    </row>
    <row r="245" spans="1:10" ht="15.75" x14ac:dyDescent="0.25">
      <c r="A245" s="41"/>
      <c r="B245" s="41"/>
      <c r="D245" s="41"/>
      <c r="E245" s="41"/>
      <c r="F245" s="47"/>
      <c r="G245" s="41"/>
      <c r="H245" s="41"/>
      <c r="I245" s="41"/>
      <c r="J245" s="46"/>
    </row>
    <row r="246" spans="1:10" ht="15.75" x14ac:dyDescent="0.25">
      <c r="A246" s="41"/>
      <c r="B246" s="41"/>
      <c r="D246" s="41"/>
      <c r="E246" s="41"/>
      <c r="F246" s="47"/>
      <c r="G246" s="41"/>
      <c r="H246" s="41"/>
      <c r="I246" s="41"/>
      <c r="J246" s="46"/>
    </row>
    <row r="247" spans="1:10" ht="15.75" x14ac:dyDescent="0.25">
      <c r="A247" s="41"/>
      <c r="B247" s="41"/>
      <c r="D247" s="41"/>
      <c r="E247" s="41"/>
      <c r="F247" s="47"/>
      <c r="G247" s="41"/>
      <c r="H247" s="41"/>
      <c r="I247" s="41"/>
      <c r="J247" s="46"/>
    </row>
    <row r="248" spans="1:10" ht="15.75" x14ac:dyDescent="0.25">
      <c r="A248" s="41"/>
      <c r="B248" s="41"/>
      <c r="D248" s="41"/>
      <c r="E248" s="41"/>
      <c r="F248" s="47"/>
      <c r="G248" s="41"/>
      <c r="H248" s="41"/>
      <c r="I248" s="41"/>
      <c r="J248" s="46"/>
    </row>
    <row r="249" spans="1:10" ht="15.75" x14ac:dyDescent="0.25">
      <c r="A249" s="41"/>
      <c r="B249" s="41"/>
      <c r="D249" s="41"/>
      <c r="E249" s="41"/>
      <c r="F249" s="47"/>
      <c r="G249" s="41"/>
      <c r="H249" s="41"/>
      <c r="I249" s="41"/>
      <c r="J249" s="46"/>
    </row>
    <row r="250" spans="1:10" ht="15.75" x14ac:dyDescent="0.25">
      <c r="A250" s="41"/>
      <c r="B250" s="41"/>
      <c r="D250" s="41"/>
      <c r="E250" s="41"/>
      <c r="F250" s="47"/>
      <c r="G250" s="41"/>
      <c r="H250" s="41"/>
      <c r="I250" s="41"/>
      <c r="J250" s="46"/>
    </row>
    <row r="251" spans="1:10" ht="15.75" x14ac:dyDescent="0.25">
      <c r="A251" s="41"/>
      <c r="B251" s="41"/>
      <c r="D251" s="41"/>
      <c r="E251" s="41"/>
      <c r="F251" s="47"/>
      <c r="G251" s="41"/>
      <c r="H251" s="41"/>
      <c r="I251" s="41"/>
      <c r="J251" s="46"/>
    </row>
    <row r="252" spans="1:10" ht="15.75" x14ac:dyDescent="0.25">
      <c r="A252" s="41"/>
      <c r="B252" s="41"/>
      <c r="D252" s="41"/>
      <c r="E252" s="41"/>
      <c r="F252" s="47"/>
      <c r="G252" s="41"/>
      <c r="H252" s="41"/>
      <c r="I252" s="41"/>
      <c r="J252" s="46"/>
    </row>
    <row r="253" spans="1:10" ht="15.75" x14ac:dyDescent="0.25">
      <c r="A253" s="41"/>
      <c r="B253" s="41"/>
      <c r="D253" s="41"/>
      <c r="E253" s="41"/>
      <c r="F253" s="47"/>
      <c r="G253" s="41"/>
      <c r="H253" s="41"/>
      <c r="I253" s="41"/>
      <c r="J253" s="46"/>
    </row>
    <row r="254" spans="1:10" ht="15.75" x14ac:dyDescent="0.25">
      <c r="A254" s="41"/>
      <c r="B254" s="41"/>
      <c r="D254" s="41"/>
      <c r="E254" s="41"/>
      <c r="F254" s="47"/>
      <c r="G254" s="41"/>
      <c r="H254" s="41"/>
      <c r="I254" s="41"/>
      <c r="J254" s="46"/>
    </row>
    <row r="255" spans="1:10" ht="15.75" x14ac:dyDescent="0.25">
      <c r="A255" s="41"/>
      <c r="B255" s="41"/>
      <c r="D255" s="41"/>
      <c r="E255" s="41"/>
      <c r="F255" s="47"/>
      <c r="G255" s="41"/>
      <c r="H255" s="41"/>
      <c r="I255" s="41"/>
      <c r="J255" s="46"/>
    </row>
    <row r="256" spans="1:10" ht="15.75" x14ac:dyDescent="0.25">
      <c r="A256" s="41"/>
      <c r="B256" s="41"/>
      <c r="D256" s="41"/>
      <c r="E256" s="41"/>
      <c r="F256" s="47"/>
      <c r="G256" s="41"/>
      <c r="H256" s="41"/>
      <c r="I256" s="41"/>
      <c r="J256" s="46"/>
    </row>
    <row r="257" spans="1:10" ht="15.75" x14ac:dyDescent="0.25">
      <c r="A257" s="41"/>
      <c r="B257" s="41"/>
      <c r="D257" s="41"/>
      <c r="E257" s="41"/>
      <c r="F257" s="47"/>
      <c r="G257" s="41"/>
      <c r="H257" s="41"/>
      <c r="I257" s="41"/>
      <c r="J257" s="46"/>
    </row>
    <row r="258" spans="1:10" ht="15.75" x14ac:dyDescent="0.25">
      <c r="A258" s="41"/>
      <c r="B258" s="41"/>
      <c r="D258" s="41"/>
      <c r="E258" s="41"/>
      <c r="F258" s="47"/>
      <c r="G258" s="41"/>
      <c r="H258" s="41"/>
      <c r="I258" s="41"/>
      <c r="J258" s="46"/>
    </row>
    <row r="259" spans="1:10" ht="15.75" x14ac:dyDescent="0.25">
      <c r="A259" s="41"/>
      <c r="B259" s="41"/>
      <c r="D259" s="41"/>
      <c r="E259" s="41"/>
      <c r="F259" s="47"/>
      <c r="G259" s="47"/>
      <c r="H259" s="41"/>
      <c r="I259" s="41"/>
      <c r="J259" s="46"/>
    </row>
    <row r="260" spans="1:10" ht="15.75" x14ac:dyDescent="0.25">
      <c r="A260" s="41"/>
      <c r="B260" s="41"/>
      <c r="D260" s="41"/>
      <c r="E260" s="41"/>
      <c r="F260" s="47"/>
      <c r="G260" s="41"/>
      <c r="H260" s="41"/>
      <c r="I260" s="41"/>
      <c r="J260" s="46"/>
    </row>
    <row r="261" spans="1:10" ht="15.75" x14ac:dyDescent="0.25">
      <c r="A261" s="41"/>
      <c r="B261" s="41"/>
      <c r="D261" s="41"/>
      <c r="E261" s="41"/>
      <c r="F261" s="47"/>
      <c r="G261" s="41"/>
      <c r="H261" s="41"/>
      <c r="I261" s="41"/>
      <c r="J261" s="46"/>
    </row>
    <row r="262" spans="1:10" ht="15.75" x14ac:dyDescent="0.25">
      <c r="A262" s="41"/>
      <c r="B262" s="41"/>
      <c r="D262" s="41"/>
      <c r="E262" s="41"/>
      <c r="F262" s="47"/>
      <c r="G262" s="41"/>
      <c r="H262" s="41"/>
      <c r="I262" s="41"/>
      <c r="J262" s="46"/>
    </row>
    <row r="263" spans="1:10" ht="15.75" x14ac:dyDescent="0.25">
      <c r="A263" s="41"/>
      <c r="B263" s="41"/>
      <c r="D263" s="41"/>
      <c r="E263" s="41"/>
      <c r="F263" s="47"/>
      <c r="G263" s="41"/>
      <c r="H263" s="41"/>
      <c r="I263" s="41"/>
      <c r="J263" s="46"/>
    </row>
    <row r="264" spans="1:10" ht="15.75" x14ac:dyDescent="0.25">
      <c r="A264" s="41"/>
      <c r="B264" s="41"/>
      <c r="D264" s="41"/>
      <c r="E264" s="41"/>
      <c r="F264" s="47"/>
      <c r="G264" s="41"/>
      <c r="H264" s="41"/>
      <c r="I264" s="41"/>
      <c r="J264" s="46"/>
    </row>
    <row r="265" spans="1:10" ht="15.75" x14ac:dyDescent="0.25">
      <c r="A265" s="41"/>
      <c r="B265" s="41"/>
      <c r="D265" s="41"/>
      <c r="E265" s="41"/>
      <c r="F265" s="47"/>
      <c r="G265" s="47"/>
      <c r="H265" s="41"/>
      <c r="I265" s="41"/>
      <c r="J265" s="46"/>
    </row>
    <row r="266" spans="1:10" ht="15.75" x14ac:dyDescent="0.25">
      <c r="A266" s="41"/>
      <c r="B266" s="41"/>
      <c r="D266" s="41"/>
      <c r="E266" s="41"/>
      <c r="F266" s="47"/>
      <c r="G266" s="41"/>
      <c r="H266" s="41"/>
      <c r="I266" s="41"/>
      <c r="J266" s="46"/>
    </row>
    <row r="267" spans="1:10" ht="15.75" x14ac:dyDescent="0.25">
      <c r="A267" s="41"/>
      <c r="B267" s="41"/>
      <c r="D267" s="41"/>
      <c r="E267" s="41"/>
      <c r="F267" s="47"/>
      <c r="G267" s="41"/>
      <c r="H267" s="41"/>
      <c r="I267" s="41"/>
      <c r="J267" s="46"/>
    </row>
    <row r="268" spans="1:10" ht="15.75" x14ac:dyDescent="0.25">
      <c r="A268" s="41"/>
      <c r="B268" s="41"/>
      <c r="D268" s="41"/>
      <c r="E268" s="41"/>
      <c r="F268" s="47"/>
      <c r="G268" s="41"/>
      <c r="H268" s="41"/>
      <c r="I268" s="41"/>
      <c r="J268" s="46"/>
    </row>
    <row r="269" spans="1:10" ht="15.75" x14ac:dyDescent="0.25">
      <c r="A269" s="41"/>
      <c r="B269" s="41"/>
      <c r="D269" s="41"/>
      <c r="E269" s="41"/>
      <c r="F269" s="47"/>
      <c r="G269" s="41"/>
      <c r="H269" s="41"/>
      <c r="I269" s="41"/>
      <c r="J269" s="46"/>
    </row>
    <row r="270" spans="1:10" ht="15.75" x14ac:dyDescent="0.25">
      <c r="A270" s="41"/>
      <c r="B270" s="41"/>
      <c r="D270" s="41"/>
      <c r="E270" s="41"/>
      <c r="F270" s="47"/>
      <c r="G270" s="41"/>
      <c r="H270" s="41"/>
      <c r="I270" s="41"/>
      <c r="J270" s="46"/>
    </row>
    <row r="271" spans="1:10" ht="15.75" x14ac:dyDescent="0.25">
      <c r="A271" s="41"/>
      <c r="B271" s="41"/>
      <c r="D271" s="41"/>
      <c r="E271" s="41"/>
      <c r="F271" s="47"/>
      <c r="G271" s="41"/>
      <c r="H271" s="41"/>
      <c r="I271" s="41"/>
      <c r="J271" s="46"/>
    </row>
    <row r="272" spans="1:10" ht="15.75" x14ac:dyDescent="0.25">
      <c r="A272" s="41"/>
      <c r="B272" s="41"/>
      <c r="D272" s="41"/>
      <c r="E272" s="41"/>
      <c r="F272" s="47"/>
      <c r="G272" s="41"/>
      <c r="H272" s="41"/>
      <c r="I272" s="41"/>
      <c r="J272" s="46"/>
    </row>
    <row r="273" spans="1:10" ht="15.75" x14ac:dyDescent="0.25">
      <c r="A273" s="41"/>
      <c r="B273" s="41"/>
      <c r="D273" s="41"/>
      <c r="E273" s="41"/>
      <c r="F273" s="47"/>
      <c r="G273" s="41"/>
      <c r="H273" s="41"/>
      <c r="I273" s="41"/>
      <c r="J273" s="46"/>
    </row>
    <row r="274" spans="1:10" ht="15.75" x14ac:dyDescent="0.25">
      <c r="A274" s="41"/>
      <c r="B274" s="41"/>
      <c r="D274" s="41"/>
      <c r="E274" s="41"/>
      <c r="F274" s="47"/>
      <c r="G274" s="41"/>
      <c r="H274" s="41"/>
      <c r="I274" s="41"/>
      <c r="J274" s="46"/>
    </row>
    <row r="275" spans="1:10" ht="15.75" x14ac:dyDescent="0.25">
      <c r="A275" s="41"/>
      <c r="B275" s="41"/>
      <c r="D275" s="41"/>
      <c r="E275" s="41"/>
      <c r="F275" s="47"/>
      <c r="G275" s="41"/>
      <c r="H275" s="41"/>
      <c r="I275" s="41"/>
      <c r="J275" s="46"/>
    </row>
    <row r="276" spans="1:10" ht="15.75" x14ac:dyDescent="0.25">
      <c r="A276" s="41"/>
      <c r="B276" s="41"/>
      <c r="D276" s="41"/>
      <c r="E276" s="41"/>
      <c r="F276" s="47"/>
      <c r="G276" s="41"/>
      <c r="H276" s="41"/>
      <c r="I276" s="41"/>
      <c r="J276" s="46"/>
    </row>
    <row r="277" spans="1:10" ht="15.75" x14ac:dyDescent="0.25">
      <c r="A277" s="41"/>
      <c r="B277" s="41"/>
      <c r="D277" s="41"/>
      <c r="E277" s="41"/>
      <c r="F277" s="47"/>
      <c r="G277" s="41"/>
      <c r="H277" s="41"/>
      <c r="I277" s="41"/>
      <c r="J277" s="46"/>
    </row>
    <row r="278" spans="1:10" ht="15.75" x14ac:dyDescent="0.25">
      <c r="A278" s="41"/>
      <c r="B278" s="41"/>
      <c r="D278" s="41"/>
      <c r="E278" s="41"/>
      <c r="F278" s="47"/>
      <c r="G278" s="41"/>
      <c r="H278" s="41"/>
      <c r="I278" s="41"/>
      <c r="J278" s="46"/>
    </row>
    <row r="279" spans="1:10" ht="15.75" x14ac:dyDescent="0.25">
      <c r="A279" s="41"/>
      <c r="B279" s="41"/>
      <c r="D279" s="41"/>
      <c r="E279" s="41"/>
      <c r="F279" s="47"/>
      <c r="G279" s="41"/>
      <c r="H279" s="41"/>
      <c r="I279" s="41"/>
      <c r="J279" s="46"/>
    </row>
    <row r="280" spans="1:10" ht="15.75" x14ac:dyDescent="0.25">
      <c r="A280" s="41"/>
      <c r="B280" s="41"/>
      <c r="D280" s="41"/>
      <c r="E280" s="41"/>
      <c r="F280" s="47"/>
      <c r="G280" s="41"/>
      <c r="H280" s="41"/>
      <c r="I280" s="41"/>
      <c r="J280" s="46"/>
    </row>
    <row r="281" spans="1:10" ht="15.75" x14ac:dyDescent="0.25">
      <c r="A281" s="41"/>
      <c r="B281" s="41"/>
      <c r="D281" s="41"/>
      <c r="E281" s="41"/>
      <c r="F281" s="47"/>
      <c r="G281" s="41"/>
      <c r="H281" s="41"/>
      <c r="I281" s="41"/>
      <c r="J281" s="46"/>
    </row>
    <row r="282" spans="1:10" ht="15.75" x14ac:dyDescent="0.25">
      <c r="A282" s="41"/>
      <c r="B282" s="41"/>
      <c r="D282" s="41"/>
      <c r="E282" s="41"/>
      <c r="F282" s="47"/>
      <c r="G282" s="41"/>
      <c r="H282" s="41"/>
      <c r="I282" s="41"/>
      <c r="J282" s="46"/>
    </row>
    <row r="283" spans="1:10" ht="15.75" x14ac:dyDescent="0.25">
      <c r="A283" s="41"/>
      <c r="B283" s="41"/>
      <c r="D283" s="41"/>
      <c r="E283" s="41"/>
      <c r="F283" s="47"/>
      <c r="G283" s="41"/>
      <c r="H283" s="41"/>
      <c r="I283" s="41"/>
      <c r="J283" s="46"/>
    </row>
    <row r="284" spans="1:10" ht="15.75" x14ac:dyDescent="0.25">
      <c r="A284" s="41"/>
      <c r="B284" s="41"/>
      <c r="D284" s="41"/>
      <c r="E284" s="41"/>
      <c r="F284" s="47"/>
      <c r="G284" s="41"/>
      <c r="H284" s="41"/>
      <c r="I284" s="41"/>
      <c r="J284" s="46"/>
    </row>
    <row r="285" spans="1:10" ht="15.75" x14ac:dyDescent="0.25">
      <c r="A285" s="41"/>
      <c r="B285" s="41"/>
      <c r="D285" s="41"/>
      <c r="E285" s="41"/>
      <c r="F285" s="47"/>
      <c r="G285" s="41"/>
      <c r="H285" s="41"/>
      <c r="I285" s="41"/>
      <c r="J285" s="46"/>
    </row>
    <row r="286" spans="1:10" ht="15.75" x14ac:dyDescent="0.25">
      <c r="A286" s="41"/>
      <c r="B286" s="41"/>
      <c r="D286" s="41"/>
      <c r="E286" s="41"/>
      <c r="F286" s="47"/>
      <c r="G286" s="41"/>
      <c r="H286" s="41"/>
      <c r="I286" s="41"/>
      <c r="J286" s="46"/>
    </row>
    <row r="287" spans="1:10" ht="15.75" x14ac:dyDescent="0.25">
      <c r="A287" s="41"/>
      <c r="B287" s="41"/>
      <c r="D287" s="41"/>
      <c r="E287" s="41"/>
      <c r="F287" s="47"/>
      <c r="G287" s="41"/>
      <c r="H287" s="41"/>
      <c r="I287" s="41"/>
      <c r="J287" s="46"/>
    </row>
    <row r="288" spans="1:10" ht="15.75" x14ac:dyDescent="0.25">
      <c r="A288" s="41"/>
      <c r="B288" s="41"/>
      <c r="D288" s="41"/>
      <c r="E288" s="41"/>
      <c r="F288" s="47"/>
      <c r="G288" s="41"/>
      <c r="H288" s="41"/>
      <c r="I288" s="41"/>
      <c r="J288" s="46"/>
    </row>
    <row r="289" spans="1:10" ht="15.75" x14ac:dyDescent="0.25">
      <c r="A289" s="41"/>
      <c r="B289" s="41"/>
      <c r="D289" s="41"/>
      <c r="E289" s="41"/>
      <c r="F289" s="47"/>
      <c r="G289" s="47"/>
      <c r="H289" s="41"/>
      <c r="I289" s="41"/>
      <c r="J289" s="46"/>
    </row>
    <row r="290" spans="1:10" ht="15.75" x14ac:dyDescent="0.25">
      <c r="A290" s="41"/>
      <c r="B290" s="41"/>
      <c r="D290" s="41"/>
      <c r="E290" s="41"/>
      <c r="F290" s="47"/>
      <c r="G290" s="47"/>
      <c r="H290" s="41"/>
      <c r="I290" s="41"/>
      <c r="J290" s="46"/>
    </row>
    <row r="291" spans="1:10" ht="15.75" x14ac:dyDescent="0.25">
      <c r="A291" s="41"/>
      <c r="B291" s="41"/>
      <c r="D291" s="41"/>
      <c r="E291" s="41"/>
      <c r="F291" s="47"/>
      <c r="G291" s="41"/>
      <c r="H291" s="41"/>
      <c r="I291" s="41"/>
      <c r="J291" s="46"/>
    </row>
    <row r="292" spans="1:10" ht="15.75" x14ac:dyDescent="0.25">
      <c r="A292" s="41"/>
      <c r="B292" s="41"/>
      <c r="D292" s="41"/>
      <c r="E292" s="41"/>
      <c r="F292" s="47"/>
      <c r="G292" s="47"/>
      <c r="H292" s="41"/>
      <c r="I292" s="41"/>
      <c r="J292" s="46"/>
    </row>
    <row r="293" spans="1:10" ht="15.75" x14ac:dyDescent="0.25">
      <c r="A293" s="41"/>
      <c r="B293" s="41"/>
      <c r="D293" s="41"/>
      <c r="E293" s="41"/>
      <c r="F293" s="47"/>
      <c r="G293" s="47"/>
      <c r="H293" s="41"/>
      <c r="I293" s="41"/>
      <c r="J293" s="46"/>
    </row>
    <row r="294" spans="1:10" ht="15.75" x14ac:dyDescent="0.25">
      <c r="A294" s="41"/>
      <c r="B294" s="41"/>
      <c r="D294" s="41"/>
      <c r="E294" s="41"/>
      <c r="F294" s="47"/>
      <c r="G294" s="41"/>
      <c r="H294" s="41"/>
      <c r="I294" s="41"/>
      <c r="J294" s="46"/>
    </row>
    <row r="295" spans="1:10" ht="15.75" x14ac:dyDescent="0.25">
      <c r="A295" s="41"/>
      <c r="B295" s="41"/>
      <c r="D295" s="41"/>
      <c r="E295" s="41"/>
      <c r="F295" s="47"/>
      <c r="G295" s="47"/>
      <c r="H295" s="41"/>
      <c r="I295" s="41"/>
      <c r="J295" s="46"/>
    </row>
    <row r="296" spans="1:10" ht="15.75" x14ac:dyDescent="0.25">
      <c r="A296" s="41"/>
      <c r="B296" s="41"/>
      <c r="D296" s="41"/>
      <c r="E296" s="41"/>
      <c r="F296" s="47"/>
      <c r="G296" s="41"/>
      <c r="H296" s="41"/>
      <c r="I296" s="41"/>
      <c r="J296" s="46"/>
    </row>
    <row r="297" spans="1:10" ht="15.75" x14ac:dyDescent="0.25">
      <c r="A297" s="41"/>
      <c r="B297" s="41"/>
      <c r="D297" s="41"/>
      <c r="E297" s="41"/>
      <c r="F297" s="47"/>
      <c r="G297" s="41"/>
      <c r="H297" s="41"/>
      <c r="I297" s="41"/>
      <c r="J297" s="46"/>
    </row>
    <row r="298" spans="1:10" ht="15.75" x14ac:dyDescent="0.25">
      <c r="A298" s="41"/>
      <c r="B298" s="41"/>
      <c r="D298" s="41"/>
      <c r="E298" s="41"/>
      <c r="F298" s="47"/>
      <c r="G298" s="41"/>
      <c r="H298" s="41"/>
      <c r="I298" s="41"/>
      <c r="J298" s="46"/>
    </row>
    <row r="299" spans="1:10" ht="15.75" x14ac:dyDescent="0.25">
      <c r="A299" s="41"/>
      <c r="B299" s="41"/>
      <c r="D299" s="41"/>
      <c r="E299" s="41"/>
      <c r="F299" s="47"/>
      <c r="G299" s="41"/>
      <c r="H299" s="41"/>
      <c r="I299" s="41"/>
      <c r="J299" s="46"/>
    </row>
    <row r="300" spans="1:10" ht="15.75" x14ac:dyDescent="0.25">
      <c r="A300" s="41"/>
      <c r="B300" s="41"/>
      <c r="D300" s="41"/>
      <c r="E300" s="41"/>
      <c r="F300" s="47"/>
      <c r="G300" s="41"/>
      <c r="H300" s="41"/>
      <c r="I300" s="41"/>
      <c r="J300" s="46"/>
    </row>
    <row r="301" spans="1:10" ht="15.75" x14ac:dyDescent="0.25">
      <c r="A301" s="41"/>
      <c r="B301" s="41"/>
      <c r="D301" s="41"/>
      <c r="E301" s="41"/>
      <c r="F301" s="47"/>
      <c r="G301" s="41"/>
      <c r="H301" s="41"/>
      <c r="I301" s="41"/>
      <c r="J301" s="46"/>
    </row>
    <row r="302" spans="1:10" ht="15.75" x14ac:dyDescent="0.25">
      <c r="A302" s="41"/>
      <c r="B302" s="41"/>
      <c r="D302" s="41"/>
      <c r="E302" s="41"/>
      <c r="F302" s="47"/>
      <c r="G302" s="41"/>
      <c r="H302" s="41"/>
      <c r="I302" s="41"/>
      <c r="J302" s="46"/>
    </row>
    <row r="303" spans="1:10" ht="15.75" x14ac:dyDescent="0.25">
      <c r="A303" s="41"/>
      <c r="B303" s="41"/>
      <c r="D303" s="41"/>
      <c r="E303" s="41"/>
      <c r="F303" s="47"/>
      <c r="G303" s="41"/>
      <c r="H303" s="41"/>
      <c r="I303" s="41"/>
      <c r="J303" s="46"/>
    </row>
    <row r="304" spans="1:10" ht="15.75" x14ac:dyDescent="0.25">
      <c r="A304" s="41"/>
      <c r="B304" s="41"/>
      <c r="D304" s="41"/>
      <c r="E304" s="41"/>
      <c r="F304" s="47"/>
      <c r="G304" s="41"/>
      <c r="H304" s="41"/>
      <c r="I304" s="41"/>
      <c r="J304" s="46"/>
    </row>
    <row r="305" spans="1:10" ht="15.75" x14ac:dyDescent="0.25">
      <c r="A305" s="41"/>
      <c r="B305" s="41"/>
      <c r="D305" s="41"/>
      <c r="E305" s="41"/>
      <c r="F305" s="47"/>
      <c r="G305" s="41"/>
      <c r="H305" s="41"/>
      <c r="I305" s="41"/>
      <c r="J305" s="46"/>
    </row>
    <row r="306" spans="1:10" ht="15.75" x14ac:dyDescent="0.25">
      <c r="A306" s="41"/>
      <c r="B306" s="41"/>
      <c r="D306" s="41"/>
      <c r="E306" s="41"/>
      <c r="F306" s="47"/>
      <c r="G306" s="41"/>
      <c r="H306" s="41"/>
      <c r="I306" s="41"/>
      <c r="J306" s="46"/>
    </row>
    <row r="307" spans="1:10" ht="15.75" x14ac:dyDescent="0.25">
      <c r="A307" s="41"/>
      <c r="B307" s="41"/>
      <c r="D307" s="41"/>
      <c r="E307" s="41"/>
      <c r="F307" s="47"/>
      <c r="G307" s="41"/>
      <c r="H307" s="41"/>
      <c r="I307" s="41"/>
      <c r="J307" s="46"/>
    </row>
    <row r="308" spans="1:10" ht="15.75" x14ac:dyDescent="0.25">
      <c r="A308" s="41"/>
      <c r="B308" s="41"/>
      <c r="D308" s="41"/>
      <c r="E308" s="41"/>
      <c r="F308" s="47"/>
      <c r="G308" s="41"/>
      <c r="H308" s="41"/>
      <c r="I308" s="41"/>
      <c r="J308" s="46"/>
    </row>
    <row r="309" spans="1:10" ht="15.75" x14ac:dyDescent="0.25">
      <c r="A309" s="41"/>
      <c r="B309" s="41"/>
      <c r="D309" s="41"/>
      <c r="E309" s="41"/>
      <c r="F309" s="47"/>
      <c r="G309" s="41"/>
      <c r="H309" s="41"/>
      <c r="I309" s="41"/>
      <c r="J309" s="46"/>
    </row>
    <row r="310" spans="1:10" ht="15.75" x14ac:dyDescent="0.25">
      <c r="A310" s="41"/>
      <c r="B310" s="41"/>
      <c r="D310" s="41"/>
      <c r="E310" s="41"/>
      <c r="F310" s="47"/>
      <c r="G310" s="41"/>
      <c r="H310" s="41"/>
      <c r="I310" s="41"/>
      <c r="J310" s="46"/>
    </row>
    <row r="311" spans="1:10" ht="15.75" x14ac:dyDescent="0.25">
      <c r="A311" s="41"/>
      <c r="B311" s="41"/>
      <c r="D311" s="41"/>
      <c r="E311" s="41"/>
      <c r="F311" s="47"/>
      <c r="G311" s="41"/>
      <c r="H311" s="41"/>
      <c r="I311" s="41"/>
      <c r="J311" s="46"/>
    </row>
    <row r="312" spans="1:10" ht="15.75" x14ac:dyDescent="0.25">
      <c r="A312" s="41"/>
      <c r="B312" s="41"/>
      <c r="D312" s="41"/>
      <c r="E312" s="41"/>
      <c r="F312" s="47"/>
      <c r="G312" s="47"/>
      <c r="H312" s="41"/>
      <c r="I312" s="41"/>
      <c r="J312" s="46"/>
    </row>
    <row r="313" spans="1:10" ht="15.75" x14ac:dyDescent="0.25">
      <c r="A313" s="41"/>
      <c r="B313" s="41"/>
      <c r="D313" s="41"/>
      <c r="E313" s="41"/>
      <c r="F313" s="47"/>
      <c r="G313" s="41"/>
      <c r="H313" s="41"/>
      <c r="I313" s="41"/>
      <c r="J313" s="46"/>
    </row>
    <row r="314" spans="1:10" ht="15.75" x14ac:dyDescent="0.25">
      <c r="A314" s="41"/>
      <c r="B314" s="41"/>
      <c r="D314" s="41"/>
      <c r="E314" s="41"/>
      <c r="F314" s="47"/>
      <c r="G314" s="41"/>
      <c r="H314" s="41"/>
      <c r="I314" s="41"/>
      <c r="J314" s="46"/>
    </row>
    <row r="315" spans="1:10" ht="15.75" x14ac:dyDescent="0.25">
      <c r="A315" s="41"/>
      <c r="B315" s="41"/>
      <c r="D315" s="41"/>
      <c r="E315" s="41"/>
      <c r="F315" s="47"/>
      <c r="G315" s="47"/>
      <c r="H315" s="41"/>
      <c r="I315" s="41"/>
      <c r="J315" s="46"/>
    </row>
    <row r="316" spans="1:10" ht="15.75" x14ac:dyDescent="0.25">
      <c r="A316" s="41"/>
      <c r="B316" s="41"/>
      <c r="D316" s="41"/>
      <c r="E316" s="41"/>
      <c r="F316" s="47"/>
      <c r="G316" s="41"/>
      <c r="H316" s="41"/>
      <c r="I316" s="41"/>
      <c r="J316" s="46"/>
    </row>
    <row r="317" spans="1:10" ht="15.75" x14ac:dyDescent="0.25">
      <c r="A317" s="41"/>
      <c r="B317" s="41"/>
      <c r="D317" s="41"/>
      <c r="E317" s="41"/>
      <c r="F317" s="47"/>
      <c r="G317" s="41"/>
      <c r="H317" s="41"/>
      <c r="I317" s="41"/>
      <c r="J317" s="46"/>
    </row>
    <row r="318" spans="1:10" ht="15.75" x14ac:dyDescent="0.25">
      <c r="A318" s="41"/>
      <c r="B318" s="41"/>
      <c r="D318" s="41"/>
      <c r="E318" s="41"/>
      <c r="F318" s="47"/>
      <c r="G318" s="41"/>
      <c r="H318" s="41"/>
      <c r="I318" s="41"/>
      <c r="J318" s="46"/>
    </row>
    <row r="319" spans="1:10" ht="15.75" x14ac:dyDescent="0.25">
      <c r="A319" s="41"/>
      <c r="B319" s="41"/>
      <c r="D319" s="41"/>
      <c r="E319" s="41"/>
      <c r="F319" s="47"/>
      <c r="G319" s="47"/>
      <c r="H319" s="41"/>
      <c r="I319" s="41"/>
      <c r="J319" s="46"/>
    </row>
    <row r="320" spans="1:10" ht="15.75" x14ac:dyDescent="0.25">
      <c r="A320" s="41"/>
      <c r="B320" s="41"/>
      <c r="D320" s="41"/>
      <c r="E320" s="41"/>
      <c r="F320" s="47"/>
      <c r="G320" s="47"/>
      <c r="H320" s="41"/>
      <c r="I320" s="41"/>
      <c r="J320" s="46"/>
    </row>
    <row r="321" spans="1:10" ht="15.75" x14ac:dyDescent="0.25">
      <c r="A321" s="41"/>
      <c r="B321" s="41"/>
      <c r="D321" s="41"/>
      <c r="E321" s="41"/>
      <c r="F321" s="47"/>
      <c r="G321" s="41"/>
      <c r="H321" s="41"/>
      <c r="I321" s="41"/>
      <c r="J321" s="46"/>
    </row>
    <row r="322" spans="1:10" ht="15.75" x14ac:dyDescent="0.25">
      <c r="A322" s="41"/>
      <c r="B322" s="41"/>
      <c r="D322" s="41"/>
      <c r="E322" s="41"/>
      <c r="F322" s="47"/>
      <c r="G322" s="47"/>
      <c r="H322" s="41"/>
      <c r="I322" s="41"/>
      <c r="J322" s="46"/>
    </row>
    <row r="323" spans="1:10" ht="15.75" x14ac:dyDescent="0.25">
      <c r="A323" s="41"/>
      <c r="B323" s="41"/>
      <c r="D323" s="41"/>
      <c r="E323" s="41"/>
      <c r="F323" s="47"/>
      <c r="G323" s="41"/>
      <c r="H323" s="41"/>
      <c r="I323" s="41"/>
      <c r="J323" s="46"/>
    </row>
    <row r="324" spans="1:10" ht="15.75" x14ac:dyDescent="0.25">
      <c r="A324" s="41"/>
      <c r="B324" s="41"/>
      <c r="D324" s="41"/>
      <c r="E324" s="41"/>
      <c r="F324" s="47"/>
      <c r="G324" s="41"/>
      <c r="H324" s="41"/>
      <c r="I324" s="41"/>
      <c r="J324" s="46"/>
    </row>
    <row r="325" spans="1:10" ht="15.75" x14ac:dyDescent="0.25">
      <c r="A325" s="41"/>
      <c r="B325" s="41"/>
      <c r="D325" s="41"/>
      <c r="E325" s="41"/>
      <c r="F325" s="47"/>
      <c r="G325" s="41"/>
      <c r="H325" s="41"/>
      <c r="I325" s="41"/>
      <c r="J325" s="46"/>
    </row>
    <row r="326" spans="1:10" ht="15.75" x14ac:dyDescent="0.25">
      <c r="A326" s="41"/>
      <c r="B326" s="41"/>
      <c r="D326" s="41"/>
      <c r="E326" s="41"/>
      <c r="F326" s="47"/>
      <c r="G326" s="41"/>
      <c r="H326" s="41"/>
      <c r="I326" s="41"/>
      <c r="J326" s="46"/>
    </row>
    <row r="327" spans="1:10" ht="15.75" x14ac:dyDescent="0.25">
      <c r="A327" s="41"/>
      <c r="B327" s="41"/>
      <c r="D327" s="41"/>
      <c r="E327" s="41"/>
      <c r="F327" s="47"/>
      <c r="G327" s="41"/>
      <c r="H327" s="41"/>
      <c r="I327" s="41"/>
      <c r="J327" s="46"/>
    </row>
    <row r="328" spans="1:10" ht="15.75" x14ac:dyDescent="0.25">
      <c r="A328" s="41"/>
      <c r="B328" s="41"/>
      <c r="D328" s="41"/>
      <c r="E328" s="41"/>
      <c r="F328" s="47"/>
      <c r="G328" s="41"/>
      <c r="H328" s="41"/>
      <c r="I328" s="41"/>
      <c r="J328" s="46"/>
    </row>
    <row r="329" spans="1:10" ht="15.75" x14ac:dyDescent="0.25">
      <c r="A329" s="41"/>
      <c r="B329" s="41"/>
      <c r="D329" s="41"/>
      <c r="E329" s="41"/>
      <c r="F329" s="47"/>
      <c r="G329" s="41"/>
      <c r="H329" s="41"/>
      <c r="I329" s="41"/>
      <c r="J329" s="46"/>
    </row>
    <row r="330" spans="1:10" ht="15.75" x14ac:dyDescent="0.25">
      <c r="A330" s="41"/>
      <c r="B330" s="41"/>
      <c r="D330" s="41"/>
      <c r="E330" s="41"/>
      <c r="F330" s="47"/>
      <c r="G330" s="41"/>
      <c r="H330" s="41"/>
      <c r="I330" s="41"/>
      <c r="J330" s="46"/>
    </row>
    <row r="331" spans="1:10" ht="15.75" x14ac:dyDescent="0.25">
      <c r="A331" s="41"/>
      <c r="B331" s="41"/>
      <c r="D331" s="41"/>
      <c r="E331" s="41"/>
      <c r="F331" s="47"/>
      <c r="G331" s="41"/>
      <c r="H331" s="41"/>
      <c r="I331" s="41"/>
      <c r="J331" s="46"/>
    </row>
    <row r="332" spans="1:10" ht="15.75" x14ac:dyDescent="0.25">
      <c r="A332" s="41"/>
      <c r="B332" s="41"/>
      <c r="D332" s="41"/>
      <c r="E332" s="41"/>
      <c r="F332" s="47"/>
      <c r="G332" s="41"/>
      <c r="H332" s="41"/>
      <c r="I332" s="41"/>
      <c r="J332" s="46"/>
    </row>
    <row r="333" spans="1:10" ht="15.75" x14ac:dyDescent="0.25">
      <c r="A333" s="41"/>
      <c r="B333" s="41"/>
      <c r="D333" s="41"/>
      <c r="E333" s="41"/>
      <c r="F333" s="47"/>
      <c r="G333" s="41"/>
      <c r="H333" s="41"/>
      <c r="I333" s="41"/>
      <c r="J333" s="46"/>
    </row>
    <row r="334" spans="1:10" ht="15.75" x14ac:dyDescent="0.25">
      <c r="A334" s="41"/>
      <c r="B334" s="41"/>
      <c r="D334" s="41"/>
      <c r="E334" s="41"/>
      <c r="F334" s="47"/>
      <c r="G334" s="41"/>
      <c r="H334" s="41"/>
      <c r="I334" s="41"/>
      <c r="J334" s="46"/>
    </row>
    <row r="335" spans="1:10" ht="15.75" x14ac:dyDescent="0.25">
      <c r="A335" s="41"/>
      <c r="B335" s="41"/>
      <c r="D335" s="41"/>
      <c r="E335" s="41"/>
      <c r="F335" s="47"/>
      <c r="G335" s="41"/>
      <c r="H335" s="41"/>
      <c r="I335" s="41"/>
      <c r="J335" s="46"/>
    </row>
    <row r="336" spans="1:10" ht="15.75" x14ac:dyDescent="0.25">
      <c r="A336" s="41"/>
      <c r="B336" s="41"/>
      <c r="D336" s="41"/>
      <c r="E336" s="41"/>
      <c r="F336" s="47"/>
      <c r="G336" s="41"/>
      <c r="H336" s="41"/>
      <c r="I336" s="41"/>
      <c r="J336" s="46"/>
    </row>
    <row r="337" spans="1:10" ht="15.75" x14ac:dyDescent="0.25">
      <c r="A337" s="41"/>
      <c r="B337" s="41"/>
      <c r="D337" s="41"/>
      <c r="E337" s="41"/>
      <c r="F337" s="47"/>
      <c r="G337" s="41"/>
      <c r="H337" s="41"/>
      <c r="I337" s="41"/>
      <c r="J337" s="46"/>
    </row>
    <row r="338" spans="1:10" ht="15.75" x14ac:dyDescent="0.25">
      <c r="A338" s="41"/>
      <c r="B338" s="41"/>
      <c r="D338" s="41"/>
      <c r="E338" s="41"/>
      <c r="F338" s="47"/>
      <c r="G338" s="41"/>
      <c r="H338" s="41"/>
      <c r="I338" s="41"/>
      <c r="J338" s="46"/>
    </row>
    <row r="339" spans="1:10" ht="15.75" x14ac:dyDescent="0.25">
      <c r="A339" s="41"/>
      <c r="B339" s="41"/>
      <c r="D339" s="41"/>
      <c r="E339" s="41"/>
      <c r="F339" s="47"/>
      <c r="G339" s="41"/>
      <c r="H339" s="41"/>
      <c r="I339" s="41"/>
      <c r="J339" s="46"/>
    </row>
    <row r="340" spans="1:10" ht="15.75" x14ac:dyDescent="0.25">
      <c r="A340" s="41"/>
      <c r="B340" s="41"/>
      <c r="D340" s="41"/>
      <c r="E340" s="41"/>
      <c r="F340" s="47"/>
      <c r="G340" s="41"/>
      <c r="H340" s="41"/>
      <c r="I340" s="41"/>
      <c r="J340" s="46"/>
    </row>
    <row r="341" spans="1:10" ht="15.75" x14ac:dyDescent="0.25">
      <c r="A341" s="41"/>
      <c r="B341" s="41"/>
      <c r="D341" s="41"/>
      <c r="E341" s="41"/>
      <c r="F341" s="47"/>
      <c r="G341" s="41"/>
      <c r="H341" s="41"/>
      <c r="I341" s="41"/>
      <c r="J341" s="46"/>
    </row>
    <row r="342" spans="1:10" ht="15.75" x14ac:dyDescent="0.25">
      <c r="A342" s="41"/>
      <c r="B342" s="41"/>
      <c r="D342" s="41"/>
      <c r="E342" s="41"/>
      <c r="F342" s="47"/>
      <c r="G342" s="41"/>
      <c r="H342" s="41"/>
      <c r="I342" s="41"/>
      <c r="J342" s="46"/>
    </row>
    <row r="343" spans="1:10" ht="15.75" x14ac:dyDescent="0.25">
      <c r="A343" s="41"/>
      <c r="B343" s="41"/>
      <c r="D343" s="41"/>
      <c r="E343" s="41"/>
      <c r="F343" s="47"/>
      <c r="G343" s="41"/>
      <c r="H343" s="41"/>
      <c r="I343" s="41"/>
      <c r="J343" s="46"/>
    </row>
    <row r="344" spans="1:10" ht="15.75" x14ac:dyDescent="0.25">
      <c r="A344" s="41"/>
      <c r="B344" s="41"/>
      <c r="D344" s="41"/>
      <c r="E344" s="41"/>
      <c r="F344" s="47"/>
      <c r="G344" s="41"/>
      <c r="H344" s="41"/>
      <c r="I344" s="41"/>
      <c r="J344" s="46"/>
    </row>
    <row r="345" spans="1:10" ht="15.75" x14ac:dyDescent="0.25">
      <c r="A345" s="41"/>
      <c r="B345" s="41"/>
      <c r="D345" s="41"/>
      <c r="E345" s="41"/>
      <c r="F345" s="47"/>
      <c r="G345" s="41"/>
      <c r="H345" s="41"/>
      <c r="I345" s="41"/>
      <c r="J345" s="46"/>
    </row>
    <row r="346" spans="1:10" ht="15.75" x14ac:dyDescent="0.25">
      <c r="A346" s="41"/>
      <c r="B346" s="41"/>
      <c r="D346" s="41"/>
      <c r="E346" s="41"/>
      <c r="F346" s="47"/>
      <c r="G346" s="41"/>
      <c r="H346" s="41"/>
      <c r="I346" s="41"/>
      <c r="J346" s="46"/>
    </row>
    <row r="347" spans="1:10" ht="15.75" x14ac:dyDescent="0.25">
      <c r="A347" s="41"/>
      <c r="B347" s="41"/>
      <c r="D347" s="41"/>
      <c r="E347" s="41"/>
      <c r="F347" s="47"/>
      <c r="G347" s="41"/>
      <c r="H347" s="41"/>
      <c r="I347" s="41"/>
      <c r="J347" s="46"/>
    </row>
    <row r="348" spans="1:10" ht="15.75" x14ac:dyDescent="0.25">
      <c r="A348" s="41"/>
      <c r="B348" s="41"/>
      <c r="D348" s="41"/>
      <c r="E348" s="41"/>
      <c r="F348" s="47"/>
      <c r="G348" s="41"/>
      <c r="H348" s="41"/>
      <c r="I348" s="41"/>
      <c r="J348" s="46"/>
    </row>
    <row r="349" spans="1:10" ht="15.75" x14ac:dyDescent="0.25">
      <c r="A349" s="41"/>
      <c r="B349" s="41"/>
      <c r="D349" s="41"/>
      <c r="E349" s="41"/>
      <c r="F349" s="47"/>
      <c r="G349" s="41"/>
      <c r="H349" s="41"/>
      <c r="I349" s="41"/>
      <c r="J349" s="46"/>
    </row>
    <row r="350" spans="1:10" ht="15.75" x14ac:dyDescent="0.25">
      <c r="A350" s="41"/>
      <c r="B350" s="41"/>
      <c r="D350" s="41"/>
      <c r="E350" s="41"/>
      <c r="F350" s="47"/>
      <c r="G350" s="41"/>
      <c r="H350" s="41"/>
      <c r="I350" s="41"/>
      <c r="J350" s="46"/>
    </row>
    <row r="351" spans="1:10" ht="15.75" x14ac:dyDescent="0.25">
      <c r="A351" s="41"/>
      <c r="B351" s="41"/>
      <c r="D351" s="41"/>
      <c r="E351" s="41"/>
      <c r="F351" s="47"/>
      <c r="G351" s="41"/>
      <c r="H351" s="41"/>
      <c r="I351" s="41"/>
      <c r="J351" s="46"/>
    </row>
    <row r="352" spans="1:10" ht="15.75" x14ac:dyDescent="0.25">
      <c r="A352" s="41"/>
      <c r="B352" s="41"/>
      <c r="D352" s="41"/>
      <c r="E352" s="41"/>
      <c r="F352" s="47"/>
      <c r="G352" s="41"/>
      <c r="H352" s="41"/>
      <c r="I352" s="41"/>
      <c r="J352" s="46"/>
    </row>
    <row r="353" spans="1:10" ht="15.75" x14ac:dyDescent="0.25">
      <c r="A353" s="41"/>
      <c r="B353" s="41"/>
      <c r="D353" s="41"/>
      <c r="E353" s="41"/>
      <c r="F353" s="47"/>
      <c r="G353" s="41"/>
      <c r="H353" s="41"/>
      <c r="I353" s="41"/>
      <c r="J353" s="46"/>
    </row>
    <row r="354" spans="1:10" ht="15.75" x14ac:dyDescent="0.25">
      <c r="A354" s="41"/>
      <c r="B354" s="41"/>
      <c r="D354" s="41"/>
      <c r="E354" s="41"/>
      <c r="F354" s="47"/>
      <c r="G354" s="41"/>
      <c r="H354" s="41"/>
      <c r="I354" s="41"/>
      <c r="J354" s="46"/>
    </row>
    <row r="355" spans="1:10" ht="15.75" x14ac:dyDescent="0.25">
      <c r="A355" s="41"/>
      <c r="B355" s="41"/>
      <c r="D355" s="41"/>
      <c r="E355" s="41"/>
      <c r="F355" s="47"/>
      <c r="G355" s="41"/>
      <c r="H355" s="41"/>
      <c r="I355" s="41"/>
      <c r="J355" s="46"/>
    </row>
    <row r="356" spans="1:10" ht="15.75" x14ac:dyDescent="0.25">
      <c r="A356" s="41"/>
      <c r="B356" s="41"/>
      <c r="D356" s="41"/>
      <c r="E356" s="41"/>
      <c r="F356" s="47"/>
      <c r="G356" s="41"/>
      <c r="H356" s="41"/>
      <c r="I356" s="41"/>
      <c r="J356" s="46"/>
    </row>
    <row r="357" spans="1:10" ht="15.75" x14ac:dyDescent="0.25">
      <c r="A357" s="41"/>
      <c r="B357" s="41"/>
      <c r="D357" s="41"/>
      <c r="E357" s="41"/>
      <c r="F357" s="47"/>
      <c r="G357" s="41"/>
      <c r="H357" s="41"/>
      <c r="I357" s="41"/>
      <c r="J357" s="46"/>
    </row>
    <row r="358" spans="1:10" ht="15.75" x14ac:dyDescent="0.25">
      <c r="A358" s="41"/>
      <c r="B358" s="41"/>
      <c r="D358" s="41"/>
      <c r="E358" s="41"/>
      <c r="F358" s="47"/>
      <c r="G358" s="41"/>
      <c r="H358" s="41"/>
      <c r="I358" s="41"/>
      <c r="J358" s="46"/>
    </row>
    <row r="359" spans="1:10" ht="15.75" x14ac:dyDescent="0.25">
      <c r="A359" s="41"/>
      <c r="B359" s="41"/>
      <c r="D359" s="41"/>
      <c r="E359" s="41"/>
      <c r="F359" s="47"/>
      <c r="G359" s="41"/>
      <c r="H359" s="41"/>
      <c r="I359" s="41"/>
      <c r="J359" s="46"/>
    </row>
    <row r="360" spans="1:10" ht="15.75" x14ac:dyDescent="0.25">
      <c r="A360" s="41"/>
      <c r="B360" s="41"/>
      <c r="D360" s="41"/>
      <c r="E360" s="41"/>
      <c r="F360" s="47"/>
      <c r="G360" s="41"/>
      <c r="H360" s="41"/>
      <c r="I360" s="41"/>
      <c r="J360" s="46"/>
    </row>
    <row r="361" spans="1:10" ht="15.75" x14ac:dyDescent="0.25">
      <c r="A361" s="41"/>
      <c r="B361" s="41"/>
      <c r="D361" s="41"/>
      <c r="E361" s="41"/>
      <c r="F361" s="47"/>
      <c r="G361" s="41"/>
      <c r="H361" s="41"/>
      <c r="I361" s="41"/>
      <c r="J361" s="46"/>
    </row>
    <row r="362" spans="1:10" ht="15.75" x14ac:dyDescent="0.25">
      <c r="A362" s="41"/>
      <c r="B362" s="41"/>
      <c r="D362" s="41"/>
      <c r="E362" s="41"/>
      <c r="F362" s="47"/>
      <c r="G362" s="41"/>
      <c r="H362" s="41"/>
      <c r="I362" s="41"/>
      <c r="J362" s="46"/>
    </row>
    <row r="363" spans="1:10" ht="15.75" x14ac:dyDescent="0.25">
      <c r="A363" s="41"/>
      <c r="B363" s="41"/>
      <c r="D363" s="41"/>
      <c r="E363" s="41"/>
      <c r="F363" s="47"/>
      <c r="G363" s="41"/>
      <c r="H363" s="41"/>
      <c r="I363" s="41"/>
      <c r="J363" s="46"/>
    </row>
    <row r="364" spans="1:10" ht="15.75" x14ac:dyDescent="0.25">
      <c r="A364" s="41"/>
      <c r="B364" s="41"/>
      <c r="D364" s="41"/>
      <c r="E364" s="41"/>
      <c r="F364" s="47"/>
      <c r="G364" s="41"/>
      <c r="H364" s="41"/>
      <c r="I364" s="41"/>
      <c r="J364" s="46"/>
    </row>
    <row r="365" spans="1:10" ht="15.75" x14ac:dyDescent="0.25">
      <c r="A365" s="41"/>
      <c r="B365" s="41"/>
      <c r="D365" s="41"/>
      <c r="E365" s="41"/>
      <c r="F365" s="47"/>
      <c r="G365" s="41"/>
      <c r="H365" s="41"/>
      <c r="I365" s="41"/>
      <c r="J365" s="46"/>
    </row>
    <row r="366" spans="1:10" ht="15.75" x14ac:dyDescent="0.25">
      <c r="A366" s="41"/>
      <c r="B366" s="41"/>
      <c r="D366" s="41"/>
      <c r="E366" s="41"/>
      <c r="F366" s="47"/>
      <c r="G366" s="41"/>
      <c r="H366" s="41"/>
      <c r="I366" s="41"/>
      <c r="J366" s="46"/>
    </row>
    <row r="367" spans="1:10" ht="15.75" x14ac:dyDescent="0.25">
      <c r="A367" s="41"/>
      <c r="B367" s="41"/>
      <c r="D367" s="41"/>
      <c r="E367" s="41"/>
      <c r="F367" s="47"/>
      <c r="G367" s="41"/>
      <c r="H367" s="41"/>
      <c r="I367" s="41"/>
      <c r="J367" s="46"/>
    </row>
    <row r="368" spans="1:10" ht="15.75" x14ac:dyDescent="0.25">
      <c r="A368" s="41"/>
      <c r="B368" s="41"/>
      <c r="D368" s="41"/>
      <c r="E368" s="41"/>
      <c r="F368" s="47"/>
      <c r="G368" s="41"/>
      <c r="H368" s="41"/>
      <c r="I368" s="41"/>
      <c r="J368" s="46"/>
    </row>
    <row r="369" spans="1:10" ht="15.75" x14ac:dyDescent="0.25">
      <c r="A369" s="41"/>
      <c r="B369" s="41"/>
      <c r="D369" s="41"/>
      <c r="E369" s="41"/>
      <c r="F369" s="47"/>
      <c r="G369" s="41"/>
      <c r="H369" s="41"/>
      <c r="I369" s="41"/>
      <c r="J369" s="46"/>
    </row>
    <row r="370" spans="1:10" ht="15.75" x14ac:dyDescent="0.25">
      <c r="A370" s="41"/>
      <c r="B370" s="41"/>
      <c r="D370" s="41"/>
      <c r="E370" s="41"/>
      <c r="F370" s="47"/>
      <c r="G370" s="41"/>
      <c r="H370" s="41"/>
      <c r="I370" s="41"/>
      <c r="J370" s="46"/>
    </row>
    <row r="371" spans="1:10" ht="15.75" x14ac:dyDescent="0.25">
      <c r="A371" s="41"/>
      <c r="B371" s="41"/>
      <c r="D371" s="41"/>
      <c r="E371" s="41"/>
      <c r="F371" s="47"/>
      <c r="G371" s="41"/>
      <c r="H371" s="41"/>
      <c r="I371" s="41"/>
      <c r="J371" s="46"/>
    </row>
    <row r="372" spans="1:10" ht="15.75" x14ac:dyDescent="0.25">
      <c r="A372" s="41"/>
      <c r="B372" s="41"/>
      <c r="D372" s="41"/>
      <c r="E372" s="41"/>
      <c r="F372" s="47"/>
      <c r="G372" s="41"/>
      <c r="H372" s="41"/>
      <c r="I372" s="41"/>
      <c r="J372" s="46"/>
    </row>
    <row r="373" spans="1:10" ht="15.75" x14ac:dyDescent="0.25">
      <c r="A373" s="41"/>
      <c r="B373" s="41"/>
      <c r="D373" s="41"/>
      <c r="E373" s="41"/>
      <c r="F373" s="47"/>
      <c r="G373" s="41"/>
      <c r="H373" s="41"/>
      <c r="I373" s="41"/>
      <c r="J373" s="46"/>
    </row>
    <row r="374" spans="1:10" ht="15.75" x14ac:dyDescent="0.25">
      <c r="A374" s="41"/>
      <c r="B374" s="41"/>
      <c r="D374" s="41"/>
      <c r="E374" s="41"/>
      <c r="F374" s="47"/>
      <c r="G374" s="41"/>
      <c r="H374" s="41"/>
      <c r="I374" s="41"/>
      <c r="J374" s="46"/>
    </row>
    <row r="375" spans="1:10" ht="15.75" x14ac:dyDescent="0.25">
      <c r="A375" s="41"/>
      <c r="B375" s="41"/>
      <c r="D375" s="41"/>
      <c r="E375" s="41"/>
      <c r="F375" s="47"/>
      <c r="G375" s="41"/>
      <c r="H375" s="41"/>
      <c r="I375" s="41"/>
      <c r="J375" s="46"/>
    </row>
    <row r="376" spans="1:10" ht="15.75" x14ac:dyDescent="0.25">
      <c r="A376" s="41"/>
      <c r="B376" s="41"/>
      <c r="D376" s="41"/>
      <c r="E376" s="41"/>
      <c r="F376" s="47"/>
      <c r="G376" s="41"/>
      <c r="H376" s="41"/>
      <c r="I376" s="41"/>
      <c r="J376" s="46"/>
    </row>
    <row r="377" spans="1:10" ht="15.75" x14ac:dyDescent="0.25">
      <c r="A377" s="41"/>
      <c r="B377" s="41"/>
      <c r="D377" s="41"/>
      <c r="E377" s="41"/>
      <c r="F377" s="47"/>
      <c r="G377" s="41"/>
      <c r="H377" s="41"/>
      <c r="I377" s="41"/>
      <c r="J377" s="46"/>
    </row>
    <row r="378" spans="1:10" ht="15.75" x14ac:dyDescent="0.25">
      <c r="A378" s="41"/>
      <c r="B378" s="41"/>
      <c r="D378" s="41"/>
      <c r="E378" s="41"/>
      <c r="F378" s="47"/>
      <c r="G378" s="41"/>
      <c r="H378" s="41"/>
      <c r="I378" s="41"/>
      <c r="J378" s="46"/>
    </row>
    <row r="379" spans="1:10" ht="15.75" x14ac:dyDescent="0.25">
      <c r="A379" s="41"/>
      <c r="B379" s="41"/>
      <c r="D379" s="41"/>
      <c r="E379" s="41"/>
      <c r="F379" s="47"/>
      <c r="G379" s="41"/>
      <c r="H379" s="41"/>
      <c r="I379" s="41"/>
      <c r="J379" s="46"/>
    </row>
    <row r="380" spans="1:10" ht="15.75" x14ac:dyDescent="0.25">
      <c r="A380" s="41"/>
      <c r="B380" s="41"/>
      <c r="D380" s="41"/>
      <c r="E380" s="41"/>
      <c r="F380" s="47"/>
      <c r="G380" s="41"/>
      <c r="H380" s="41"/>
      <c r="I380" s="41"/>
      <c r="J380" s="46"/>
    </row>
    <row r="381" spans="1:10" ht="15.75" x14ac:dyDescent="0.25">
      <c r="A381" s="41"/>
      <c r="B381" s="41"/>
      <c r="D381" s="41"/>
      <c r="E381" s="41"/>
      <c r="F381" s="47"/>
      <c r="G381" s="41"/>
      <c r="H381" s="41"/>
      <c r="I381" s="41"/>
      <c r="J381" s="46"/>
    </row>
    <row r="382" spans="1:10" ht="15.75" x14ac:dyDescent="0.25">
      <c r="A382" s="41"/>
      <c r="B382" s="41"/>
      <c r="D382" s="41"/>
      <c r="E382" s="41"/>
      <c r="F382" s="47"/>
      <c r="G382" s="41"/>
      <c r="H382" s="41"/>
      <c r="I382" s="41"/>
      <c r="J382" s="46"/>
    </row>
    <row r="383" spans="1:10" ht="15.75" x14ac:dyDescent="0.25">
      <c r="A383" s="41"/>
      <c r="B383" s="41"/>
      <c r="D383" s="41"/>
      <c r="E383" s="41"/>
      <c r="F383" s="47"/>
      <c r="G383" s="41"/>
      <c r="H383" s="41"/>
      <c r="I383" s="41"/>
      <c r="J383" s="46"/>
    </row>
    <row r="384" spans="1:10" ht="15.75" x14ac:dyDescent="0.25">
      <c r="A384" s="41"/>
      <c r="B384" s="41"/>
      <c r="D384" s="41"/>
      <c r="E384" s="41"/>
      <c r="F384" s="47"/>
      <c r="G384" s="41"/>
      <c r="H384" s="41"/>
      <c r="I384" s="41"/>
      <c r="J384" s="46"/>
    </row>
    <row r="385" spans="1:10" ht="15.75" x14ac:dyDescent="0.25">
      <c r="A385" s="41"/>
      <c r="B385" s="41"/>
      <c r="D385" s="41"/>
      <c r="E385" s="41"/>
      <c r="F385" s="47"/>
      <c r="G385" s="47"/>
      <c r="H385" s="41"/>
      <c r="I385" s="41"/>
      <c r="J385" s="46"/>
    </row>
    <row r="386" spans="1:10" ht="15.75" x14ac:dyDescent="0.25">
      <c r="A386" s="41"/>
      <c r="B386" s="41"/>
      <c r="D386" s="41"/>
      <c r="E386" s="41"/>
      <c r="F386" s="47"/>
      <c r="G386" s="41"/>
      <c r="H386" s="41"/>
      <c r="I386" s="41"/>
      <c r="J386" s="46"/>
    </row>
    <row r="387" spans="1:10" ht="15.75" x14ac:dyDescent="0.25">
      <c r="A387" s="41"/>
      <c r="B387" s="41"/>
      <c r="D387" s="41"/>
      <c r="E387" s="41"/>
      <c r="F387" s="47"/>
      <c r="G387" s="41"/>
      <c r="H387" s="41"/>
      <c r="I387" s="41"/>
      <c r="J387" s="46"/>
    </row>
    <row r="388" spans="1:10" ht="15.75" x14ac:dyDescent="0.25">
      <c r="A388" s="41"/>
      <c r="B388" s="41"/>
      <c r="D388" s="41"/>
      <c r="E388" s="41"/>
      <c r="F388" s="47"/>
      <c r="G388" s="41"/>
      <c r="H388" s="41"/>
      <c r="I388" s="41"/>
      <c r="J388" s="46"/>
    </row>
    <row r="389" spans="1:10" ht="15.75" x14ac:dyDescent="0.25">
      <c r="A389" s="41"/>
      <c r="B389" s="41"/>
      <c r="D389" s="41"/>
      <c r="E389" s="41"/>
      <c r="F389" s="47"/>
      <c r="G389" s="41"/>
      <c r="H389" s="41"/>
      <c r="I389" s="41"/>
      <c r="J389" s="46"/>
    </row>
    <row r="390" spans="1:10" ht="15.75" x14ac:dyDescent="0.25">
      <c r="A390" s="41"/>
      <c r="B390" s="41"/>
      <c r="D390" s="41"/>
      <c r="E390" s="41"/>
      <c r="F390" s="47"/>
      <c r="G390" s="41"/>
      <c r="H390" s="41"/>
      <c r="I390" s="41"/>
      <c r="J390" s="46"/>
    </row>
    <row r="391" spans="1:10" ht="15.75" x14ac:dyDescent="0.25">
      <c r="A391" s="41"/>
      <c r="B391" s="41"/>
      <c r="D391" s="41"/>
      <c r="E391" s="41"/>
      <c r="F391" s="47"/>
      <c r="G391" s="41"/>
      <c r="H391" s="41"/>
      <c r="I391" s="41"/>
      <c r="J391" s="46"/>
    </row>
    <row r="392" spans="1:10" ht="15.75" x14ac:dyDescent="0.25">
      <c r="A392" s="41"/>
      <c r="B392" s="41"/>
      <c r="D392" s="41"/>
      <c r="E392" s="41"/>
      <c r="F392" s="47"/>
      <c r="G392" s="41"/>
      <c r="H392" s="41"/>
      <c r="I392" s="41"/>
      <c r="J392" s="46"/>
    </row>
    <row r="393" spans="1:10" ht="15.75" x14ac:dyDescent="0.25">
      <c r="A393" s="41"/>
      <c r="B393" s="41"/>
      <c r="D393" s="41"/>
      <c r="E393" s="41"/>
      <c r="F393" s="47"/>
      <c r="G393" s="41"/>
      <c r="H393" s="41"/>
      <c r="I393" s="41"/>
      <c r="J393" s="46"/>
    </row>
    <row r="394" spans="1:10" ht="15.75" x14ac:dyDescent="0.25">
      <c r="A394" s="41"/>
      <c r="B394" s="41"/>
      <c r="D394" s="41"/>
      <c r="E394" s="41"/>
      <c r="F394" s="47"/>
      <c r="G394" s="41"/>
      <c r="H394" s="41"/>
      <c r="I394" s="41"/>
      <c r="J394" s="46"/>
    </row>
    <row r="395" spans="1:10" ht="15.75" x14ac:dyDescent="0.25">
      <c r="A395" s="41"/>
      <c r="B395" s="41"/>
      <c r="D395" s="41"/>
      <c r="E395" s="41"/>
      <c r="F395" s="47"/>
      <c r="G395" s="47"/>
      <c r="H395" s="41"/>
      <c r="I395" s="41"/>
      <c r="J395" s="46"/>
    </row>
    <row r="396" spans="1:10" ht="15.75" x14ac:dyDescent="0.25">
      <c r="A396" s="41"/>
      <c r="B396" s="41"/>
      <c r="D396" s="41"/>
      <c r="E396" s="41"/>
      <c r="F396" s="47"/>
      <c r="G396" s="41"/>
      <c r="H396" s="41"/>
      <c r="I396" s="41"/>
      <c r="J396" s="46"/>
    </row>
    <row r="397" spans="1:10" ht="15.75" x14ac:dyDescent="0.25">
      <c r="A397" s="41"/>
      <c r="B397" s="41"/>
      <c r="D397" s="41"/>
      <c r="E397" s="41"/>
      <c r="F397" s="47"/>
      <c r="G397" s="41"/>
      <c r="H397" s="41"/>
      <c r="I397" s="41"/>
      <c r="J397" s="46"/>
    </row>
    <row r="398" spans="1:10" ht="15.75" x14ac:dyDescent="0.25">
      <c r="A398" s="41"/>
      <c r="B398" s="41"/>
      <c r="D398" s="41"/>
      <c r="E398" s="41"/>
      <c r="F398" s="47"/>
      <c r="G398" s="41"/>
      <c r="H398" s="41"/>
      <c r="I398" s="41"/>
      <c r="J398" s="46"/>
    </row>
    <row r="399" spans="1:10" ht="15.75" x14ac:dyDescent="0.25">
      <c r="A399" s="41"/>
      <c r="B399" s="41"/>
      <c r="D399" s="41"/>
      <c r="E399" s="41"/>
      <c r="F399" s="47"/>
      <c r="G399" s="41"/>
      <c r="H399" s="41"/>
      <c r="I399" s="41"/>
      <c r="J399" s="46"/>
    </row>
    <row r="400" spans="1:10" ht="15.75" x14ac:dyDescent="0.25">
      <c r="A400" s="41"/>
      <c r="B400" s="41"/>
      <c r="D400" s="41"/>
      <c r="E400" s="41"/>
      <c r="F400" s="47"/>
      <c r="G400" s="41"/>
      <c r="H400" s="41"/>
      <c r="I400" s="41"/>
      <c r="J400" s="46"/>
    </row>
    <row r="401" spans="1:10" ht="15.75" x14ac:dyDescent="0.25">
      <c r="A401" s="41"/>
      <c r="B401" s="41"/>
      <c r="D401" s="41"/>
      <c r="E401" s="41"/>
      <c r="F401" s="47"/>
      <c r="G401" s="41"/>
      <c r="H401" s="41"/>
      <c r="I401" s="41"/>
      <c r="J401" s="46"/>
    </row>
    <row r="402" spans="1:10" ht="15.75" x14ac:dyDescent="0.25">
      <c r="A402" s="41"/>
      <c r="B402" s="41"/>
      <c r="D402" s="41"/>
      <c r="E402" s="41"/>
      <c r="F402" s="47"/>
      <c r="G402" s="41"/>
      <c r="H402" s="41"/>
      <c r="I402" s="41"/>
      <c r="J402" s="46"/>
    </row>
    <row r="403" spans="1:10" ht="15.75" x14ac:dyDescent="0.25">
      <c r="A403" s="41"/>
      <c r="B403" s="41"/>
      <c r="D403" s="41"/>
      <c r="E403" s="41"/>
      <c r="F403" s="47"/>
      <c r="G403" s="41"/>
      <c r="H403" s="41"/>
      <c r="I403" s="41"/>
      <c r="J403" s="46"/>
    </row>
    <row r="404" spans="1:10" ht="15.75" x14ac:dyDescent="0.25">
      <c r="A404" s="41"/>
      <c r="B404" s="41"/>
      <c r="D404" s="41"/>
      <c r="E404" s="41"/>
      <c r="F404" s="47"/>
      <c r="G404" s="41"/>
      <c r="H404" s="41"/>
      <c r="I404" s="41"/>
      <c r="J404" s="46"/>
    </row>
    <row r="405" spans="1:10" ht="15.75" x14ac:dyDescent="0.25">
      <c r="A405" s="41"/>
      <c r="B405" s="41"/>
      <c r="D405" s="41"/>
      <c r="E405" s="41"/>
      <c r="F405" s="47"/>
      <c r="G405" s="41"/>
      <c r="H405" s="41"/>
      <c r="I405" s="41"/>
      <c r="J405" s="46"/>
    </row>
    <row r="406" spans="1:10" ht="15.75" x14ac:dyDescent="0.25">
      <c r="A406" s="41"/>
      <c r="B406" s="41"/>
      <c r="D406" s="41"/>
      <c r="E406" s="41"/>
      <c r="F406" s="47"/>
      <c r="G406" s="41"/>
      <c r="H406" s="41"/>
      <c r="I406" s="41"/>
      <c r="J406" s="46"/>
    </row>
    <row r="407" spans="1:10" ht="15.75" x14ac:dyDescent="0.25">
      <c r="A407" s="41"/>
      <c r="B407" s="41"/>
      <c r="D407" s="41"/>
      <c r="E407" s="41"/>
      <c r="F407" s="47"/>
      <c r="G407" s="41"/>
      <c r="H407" s="41"/>
      <c r="I407" s="41"/>
      <c r="J407" s="46"/>
    </row>
    <row r="408" spans="1:10" ht="15.75" x14ac:dyDescent="0.25">
      <c r="A408" s="41"/>
      <c r="B408" s="41"/>
      <c r="D408" s="41"/>
      <c r="E408" s="41"/>
      <c r="F408" s="47"/>
      <c r="G408" s="41"/>
      <c r="H408" s="41"/>
      <c r="I408" s="41"/>
      <c r="J408" s="46"/>
    </row>
    <row r="409" spans="1:10" ht="15.75" x14ac:dyDescent="0.25">
      <c r="A409" s="41"/>
      <c r="B409" s="41"/>
      <c r="D409" s="41"/>
      <c r="E409" s="41"/>
      <c r="F409" s="47"/>
      <c r="G409" s="41"/>
      <c r="H409" s="41"/>
      <c r="I409" s="41"/>
      <c r="J409" s="46"/>
    </row>
    <row r="410" spans="1:10" ht="15.75" x14ac:dyDescent="0.25">
      <c r="A410" s="41"/>
      <c r="B410" s="41"/>
      <c r="D410" s="41"/>
      <c r="E410" s="41"/>
      <c r="F410" s="47"/>
      <c r="G410" s="41"/>
      <c r="H410" s="41"/>
      <c r="I410" s="41"/>
      <c r="J410" s="46"/>
    </row>
    <row r="411" spans="1:10" ht="15.75" x14ac:dyDescent="0.25">
      <c r="A411" s="41"/>
      <c r="B411" s="41"/>
      <c r="D411" s="41"/>
      <c r="E411" s="41"/>
      <c r="F411" s="47"/>
      <c r="G411" s="41"/>
      <c r="H411" s="41"/>
      <c r="I411" s="41"/>
      <c r="J411" s="46"/>
    </row>
    <row r="412" spans="1:10" ht="15.75" x14ac:dyDescent="0.25">
      <c r="A412" s="41"/>
      <c r="B412" s="41"/>
      <c r="D412" s="41"/>
      <c r="E412" s="41"/>
      <c r="F412" s="47"/>
      <c r="G412" s="41"/>
      <c r="H412" s="41"/>
      <c r="I412" s="41"/>
      <c r="J412" s="46"/>
    </row>
    <row r="413" spans="1:10" ht="15.75" x14ac:dyDescent="0.25">
      <c r="A413" s="41"/>
      <c r="B413" s="41"/>
      <c r="D413" s="41"/>
      <c r="E413" s="41"/>
      <c r="F413" s="47"/>
      <c r="G413" s="41"/>
      <c r="H413" s="41"/>
      <c r="I413" s="41"/>
      <c r="J413" s="46"/>
    </row>
    <row r="414" spans="1:10" ht="15.75" x14ac:dyDescent="0.25">
      <c r="A414" s="41"/>
      <c r="B414" s="41"/>
      <c r="D414" s="41"/>
      <c r="E414" s="41"/>
      <c r="F414" s="47"/>
      <c r="G414" s="47"/>
      <c r="H414" s="41"/>
      <c r="I414" s="41"/>
      <c r="J414" s="46"/>
    </row>
    <row r="415" spans="1:10" ht="15.75" x14ac:dyDescent="0.25">
      <c r="A415" s="41"/>
      <c r="B415" s="41"/>
      <c r="D415" s="41"/>
      <c r="E415" s="41"/>
      <c r="F415" s="47"/>
      <c r="G415" s="41"/>
      <c r="H415" s="41"/>
      <c r="I415" s="41"/>
      <c r="J415" s="46"/>
    </row>
    <row r="416" spans="1:10" ht="15.75" x14ac:dyDescent="0.25">
      <c r="A416" s="41"/>
      <c r="B416" s="41"/>
      <c r="D416" s="41"/>
      <c r="E416" s="41"/>
      <c r="F416" s="47"/>
      <c r="G416" s="41"/>
      <c r="H416" s="41"/>
      <c r="I416" s="41"/>
      <c r="J416" s="46"/>
    </row>
    <row r="417" spans="1:10" ht="15.75" x14ac:dyDescent="0.25">
      <c r="A417" s="41"/>
      <c r="B417" s="41"/>
      <c r="D417" s="41"/>
      <c r="E417" s="41"/>
      <c r="F417" s="47"/>
      <c r="G417" s="41"/>
      <c r="H417" s="41"/>
      <c r="I417" s="41"/>
      <c r="J417" s="46"/>
    </row>
    <row r="418" spans="1:10" ht="15.75" x14ac:dyDescent="0.25">
      <c r="A418" s="41"/>
      <c r="B418" s="41"/>
      <c r="D418" s="41"/>
      <c r="E418" s="41"/>
      <c r="F418" s="47"/>
      <c r="G418" s="41"/>
      <c r="H418" s="41"/>
      <c r="I418" s="41"/>
      <c r="J418" s="46"/>
    </row>
    <row r="419" spans="1:10" ht="15.75" x14ac:dyDescent="0.25">
      <c r="A419" s="41"/>
      <c r="B419" s="41"/>
      <c r="D419" s="41"/>
      <c r="E419" s="41"/>
      <c r="F419" s="47"/>
      <c r="G419" s="41"/>
      <c r="H419" s="41"/>
      <c r="I419" s="41"/>
      <c r="J419" s="46"/>
    </row>
    <row r="420" spans="1:10" ht="15.75" x14ac:dyDescent="0.25">
      <c r="A420" s="41"/>
      <c r="B420" s="41"/>
      <c r="D420" s="41"/>
      <c r="E420" s="41"/>
      <c r="F420" s="47"/>
      <c r="G420" s="41"/>
      <c r="H420" s="41"/>
      <c r="I420" s="41"/>
      <c r="J420" s="46"/>
    </row>
    <row r="421" spans="1:10" ht="15.75" x14ac:dyDescent="0.25">
      <c r="A421" s="41"/>
      <c r="B421" s="41"/>
      <c r="D421" s="41"/>
      <c r="E421" s="41"/>
      <c r="F421" s="47"/>
      <c r="G421" s="41"/>
      <c r="H421" s="41"/>
      <c r="I421" s="41"/>
      <c r="J421" s="46"/>
    </row>
    <row r="422" spans="1:10" ht="15.75" x14ac:dyDescent="0.25">
      <c r="A422" s="41"/>
      <c r="B422" s="41"/>
      <c r="D422" s="41"/>
      <c r="E422" s="41"/>
      <c r="F422" s="47"/>
      <c r="G422" s="41"/>
      <c r="H422" s="41"/>
      <c r="I422" s="41"/>
      <c r="J422" s="46"/>
    </row>
    <row r="423" spans="1:10" ht="15.75" x14ac:dyDescent="0.25">
      <c r="A423" s="41"/>
      <c r="B423" s="41"/>
      <c r="D423" s="41"/>
      <c r="E423" s="41"/>
      <c r="F423" s="47"/>
      <c r="G423" s="41"/>
      <c r="H423" s="41"/>
      <c r="I423" s="41"/>
      <c r="J423" s="46"/>
    </row>
    <row r="424" spans="1:10" ht="15.75" x14ac:dyDescent="0.25">
      <c r="A424" s="41"/>
      <c r="B424" s="41"/>
      <c r="D424" s="41"/>
      <c r="E424" s="41"/>
      <c r="F424" s="47"/>
      <c r="G424" s="41"/>
      <c r="H424" s="41"/>
      <c r="I424" s="41"/>
      <c r="J424" s="46"/>
    </row>
    <row r="425" spans="1:10" ht="15.75" x14ac:dyDescent="0.25">
      <c r="A425" s="41"/>
      <c r="B425" s="41"/>
      <c r="D425" s="41"/>
      <c r="E425" s="41"/>
      <c r="F425" s="47"/>
      <c r="G425" s="41"/>
      <c r="H425" s="41"/>
      <c r="I425" s="41"/>
      <c r="J425" s="46"/>
    </row>
    <row r="426" spans="1:10" ht="15.75" x14ac:dyDescent="0.25">
      <c r="A426" s="41"/>
      <c r="B426" s="41"/>
      <c r="D426" s="41"/>
      <c r="E426" s="41"/>
      <c r="F426" s="47"/>
      <c r="G426" s="41"/>
      <c r="H426" s="41"/>
      <c r="I426" s="41"/>
      <c r="J426" s="46"/>
    </row>
    <row r="427" spans="1:10" ht="15.75" x14ac:dyDescent="0.25">
      <c r="A427" s="41"/>
      <c r="B427" s="41"/>
      <c r="D427" s="41"/>
      <c r="E427" s="41"/>
      <c r="F427" s="47"/>
      <c r="G427" s="41"/>
      <c r="H427" s="41"/>
      <c r="I427" s="41"/>
      <c r="J427" s="46"/>
    </row>
    <row r="428" spans="1:10" ht="15.75" x14ac:dyDescent="0.25">
      <c r="A428" s="41"/>
      <c r="B428" s="41"/>
      <c r="D428" s="41"/>
      <c r="E428" s="41"/>
      <c r="F428" s="47"/>
      <c r="G428" s="41"/>
      <c r="H428" s="41"/>
      <c r="I428" s="41"/>
      <c r="J428" s="46"/>
    </row>
    <row r="429" spans="1:10" ht="15.75" x14ac:dyDescent="0.25">
      <c r="A429" s="41"/>
      <c r="B429" s="41"/>
      <c r="D429" s="41"/>
      <c r="E429" s="41"/>
      <c r="F429" s="47"/>
      <c r="G429" s="41"/>
      <c r="H429" s="41"/>
      <c r="I429" s="41"/>
      <c r="J429" s="46"/>
    </row>
    <row r="430" spans="1:10" ht="15.75" x14ac:dyDescent="0.25">
      <c r="A430" s="41"/>
      <c r="B430" s="41"/>
      <c r="D430" s="41"/>
      <c r="E430" s="41"/>
      <c r="F430" s="47"/>
      <c r="G430" s="41"/>
      <c r="H430" s="41"/>
      <c r="I430" s="41"/>
      <c r="J430" s="46"/>
    </row>
    <row r="431" spans="1:10" ht="15.75" x14ac:dyDescent="0.25">
      <c r="A431" s="41"/>
      <c r="B431" s="41"/>
      <c r="D431" s="41"/>
      <c r="E431" s="41"/>
      <c r="F431" s="47"/>
      <c r="G431" s="41"/>
      <c r="H431" s="41"/>
      <c r="I431" s="41"/>
      <c r="J431" s="46"/>
    </row>
    <row r="432" spans="1:10" ht="15.75" x14ac:dyDescent="0.25">
      <c r="A432" s="41"/>
      <c r="B432" s="41"/>
      <c r="D432" s="41"/>
      <c r="E432" s="41"/>
      <c r="F432" s="47"/>
      <c r="G432" s="41"/>
      <c r="H432" s="41"/>
      <c r="I432" s="41"/>
      <c r="J432" s="46"/>
    </row>
    <row r="433" spans="1:10" ht="15.75" x14ac:dyDescent="0.25">
      <c r="A433" s="41"/>
      <c r="B433" s="41"/>
      <c r="D433" s="41"/>
      <c r="E433" s="41"/>
      <c r="F433" s="47"/>
      <c r="G433" s="41"/>
      <c r="H433" s="41"/>
      <c r="I433" s="41"/>
      <c r="J433" s="46"/>
    </row>
    <row r="434" spans="1:10" ht="15.75" x14ac:dyDescent="0.25">
      <c r="A434" s="41"/>
      <c r="B434" s="41"/>
      <c r="D434" s="41"/>
      <c r="E434" s="41"/>
      <c r="F434" s="47"/>
      <c r="G434" s="41"/>
      <c r="H434" s="41"/>
      <c r="I434" s="41"/>
      <c r="J434" s="46"/>
    </row>
    <row r="435" spans="1:10" ht="15.75" x14ac:dyDescent="0.25">
      <c r="A435" s="41"/>
      <c r="B435" s="41"/>
      <c r="D435" s="41"/>
      <c r="E435" s="41"/>
      <c r="F435" s="47"/>
      <c r="G435" s="41"/>
      <c r="H435" s="41"/>
      <c r="I435" s="41"/>
      <c r="J435" s="46"/>
    </row>
    <row r="436" spans="1:10" ht="15.75" x14ac:dyDescent="0.25">
      <c r="A436" s="41"/>
      <c r="B436" s="41"/>
      <c r="D436" s="41"/>
      <c r="E436" s="41"/>
      <c r="F436" s="47"/>
      <c r="G436" s="41"/>
      <c r="H436" s="41"/>
      <c r="I436" s="41"/>
      <c r="J436" s="46"/>
    </row>
    <row r="437" spans="1:10" ht="15.75" x14ac:dyDescent="0.25">
      <c r="A437" s="41"/>
      <c r="B437" s="41"/>
      <c r="D437" s="41"/>
      <c r="E437" s="41"/>
      <c r="F437" s="47"/>
      <c r="G437" s="41"/>
      <c r="H437" s="41"/>
      <c r="I437" s="41"/>
      <c r="J437" s="46"/>
    </row>
    <row r="438" spans="1:10" ht="15.75" x14ac:dyDescent="0.25">
      <c r="A438" s="41"/>
      <c r="B438" s="41"/>
      <c r="D438" s="41"/>
      <c r="E438" s="41"/>
      <c r="F438" s="47"/>
      <c r="G438" s="41"/>
      <c r="H438" s="41"/>
      <c r="I438" s="41"/>
      <c r="J438" s="46"/>
    </row>
    <row r="439" spans="1:10" ht="15.75" x14ac:dyDescent="0.25">
      <c r="A439" s="41"/>
      <c r="B439" s="41"/>
      <c r="D439" s="41"/>
      <c r="E439" s="41"/>
      <c r="F439" s="47"/>
      <c r="G439" s="41"/>
      <c r="H439" s="41"/>
      <c r="I439" s="41"/>
      <c r="J439" s="46"/>
    </row>
    <row r="440" spans="1:10" ht="15.75" x14ac:dyDescent="0.25">
      <c r="A440" s="41"/>
      <c r="B440" s="41"/>
      <c r="D440" s="41"/>
      <c r="E440" s="41"/>
      <c r="F440" s="47"/>
      <c r="G440" s="41"/>
      <c r="H440" s="41"/>
      <c r="I440" s="41"/>
      <c r="J440" s="46"/>
    </row>
    <row r="441" spans="1:10" ht="15.75" x14ac:dyDescent="0.25">
      <c r="A441" s="41"/>
      <c r="B441" s="41"/>
      <c r="D441" s="41"/>
      <c r="E441" s="41"/>
      <c r="F441" s="47"/>
      <c r="G441" s="47"/>
      <c r="H441" s="41"/>
      <c r="I441" s="41"/>
      <c r="J441" s="46"/>
    </row>
    <row r="442" spans="1:10" ht="15.75" x14ac:dyDescent="0.25">
      <c r="A442" s="41"/>
      <c r="B442" s="41"/>
      <c r="D442" s="41"/>
      <c r="E442" s="41"/>
      <c r="F442" s="47"/>
      <c r="G442" s="41"/>
      <c r="H442" s="41"/>
      <c r="I442" s="41"/>
      <c r="J442" s="46"/>
    </row>
    <row r="443" spans="1:10" ht="15.75" x14ac:dyDescent="0.25">
      <c r="A443" s="41"/>
      <c r="B443" s="41"/>
      <c r="D443" s="41"/>
      <c r="E443" s="41"/>
      <c r="F443" s="47"/>
      <c r="G443" s="41"/>
      <c r="H443" s="41"/>
      <c r="I443" s="41"/>
      <c r="J443" s="46"/>
    </row>
    <row r="444" spans="1:10" ht="15.75" x14ac:dyDescent="0.25">
      <c r="A444" s="41"/>
      <c r="B444" s="41"/>
      <c r="D444" s="41"/>
      <c r="E444" s="41"/>
      <c r="F444" s="47"/>
      <c r="G444" s="41"/>
      <c r="H444" s="41"/>
      <c r="I444" s="41"/>
      <c r="J444" s="46"/>
    </row>
    <row r="445" spans="1:10" ht="15.75" x14ac:dyDescent="0.25">
      <c r="A445" s="41"/>
      <c r="B445" s="41"/>
      <c r="D445" s="41"/>
      <c r="E445" s="41"/>
      <c r="F445" s="47"/>
      <c r="G445" s="41"/>
      <c r="H445" s="41"/>
      <c r="I445" s="41"/>
      <c r="J445" s="46"/>
    </row>
    <row r="446" spans="1:10" ht="15.75" x14ac:dyDescent="0.25">
      <c r="A446" s="41"/>
      <c r="B446" s="41"/>
      <c r="D446" s="41"/>
      <c r="E446" s="41"/>
      <c r="F446" s="47"/>
      <c r="G446" s="41"/>
      <c r="H446" s="41"/>
      <c r="I446" s="41"/>
      <c r="J446" s="46"/>
    </row>
    <row r="447" spans="1:10" ht="15.75" x14ac:dyDescent="0.25">
      <c r="A447" s="41"/>
      <c r="B447" s="41"/>
      <c r="D447" s="41"/>
      <c r="E447" s="41"/>
      <c r="F447" s="47"/>
      <c r="G447" s="41"/>
      <c r="H447" s="41"/>
      <c r="I447" s="41"/>
      <c r="J447" s="46"/>
    </row>
    <row r="448" spans="1:10" ht="15.75" x14ac:dyDescent="0.25">
      <c r="A448" s="41"/>
      <c r="B448" s="41"/>
      <c r="D448" s="41"/>
      <c r="E448" s="41"/>
      <c r="F448" s="47"/>
      <c r="G448" s="41"/>
      <c r="H448" s="41"/>
      <c r="I448" s="41"/>
      <c r="J448" s="46"/>
    </row>
    <row r="449" spans="1:10" ht="15.75" x14ac:dyDescent="0.25">
      <c r="A449" s="41"/>
      <c r="B449" s="41"/>
      <c r="D449" s="41"/>
      <c r="E449" s="41"/>
      <c r="F449" s="47"/>
      <c r="G449" s="41"/>
      <c r="H449" s="41"/>
      <c r="I449" s="41"/>
      <c r="J449" s="46"/>
    </row>
    <row r="450" spans="1:10" ht="15.75" x14ac:dyDescent="0.25">
      <c r="A450" s="41"/>
      <c r="B450" s="41"/>
      <c r="D450" s="41"/>
      <c r="E450" s="41"/>
      <c r="F450" s="47"/>
      <c r="G450" s="41"/>
      <c r="H450" s="41"/>
      <c r="I450" s="41"/>
      <c r="J450" s="46"/>
    </row>
    <row r="451" spans="1:10" ht="15.75" x14ac:dyDescent="0.25">
      <c r="A451" s="41"/>
      <c r="B451" s="41"/>
      <c r="D451" s="41"/>
      <c r="E451" s="41"/>
      <c r="F451" s="47"/>
      <c r="G451" s="41"/>
      <c r="H451" s="41"/>
      <c r="I451" s="41"/>
      <c r="J451" s="46"/>
    </row>
    <row r="452" spans="1:10" ht="15.75" x14ac:dyDescent="0.25">
      <c r="A452" s="41"/>
      <c r="B452" s="41"/>
      <c r="D452" s="41"/>
      <c r="E452" s="41"/>
      <c r="F452" s="47"/>
      <c r="G452" s="41"/>
      <c r="H452" s="41"/>
      <c r="I452" s="41"/>
      <c r="J452" s="46"/>
    </row>
    <row r="453" spans="1:10" ht="15.75" x14ac:dyDescent="0.25">
      <c r="A453" s="41"/>
      <c r="B453" s="41"/>
      <c r="D453" s="41"/>
      <c r="E453" s="41"/>
      <c r="F453" s="47"/>
      <c r="G453" s="41"/>
      <c r="H453" s="41"/>
      <c r="I453" s="41"/>
      <c r="J453" s="46"/>
    </row>
    <row r="454" spans="1:10" ht="15.75" x14ac:dyDescent="0.25">
      <c r="A454" s="41"/>
      <c r="B454" s="41"/>
      <c r="D454" s="41"/>
      <c r="E454" s="41"/>
      <c r="F454" s="47"/>
      <c r="G454" s="41"/>
      <c r="H454" s="41"/>
      <c r="I454" s="41"/>
      <c r="J454" s="46"/>
    </row>
    <row r="455" spans="1:10" ht="15.75" x14ac:dyDescent="0.25">
      <c r="A455" s="41"/>
      <c r="B455" s="41"/>
      <c r="D455" s="41"/>
      <c r="E455" s="41"/>
      <c r="F455" s="47"/>
      <c r="G455" s="41"/>
      <c r="H455" s="41"/>
      <c r="I455" s="41"/>
      <c r="J455" s="46"/>
    </row>
    <row r="456" spans="1:10" ht="15.75" x14ac:dyDescent="0.25">
      <c r="A456" s="41"/>
      <c r="B456" s="41"/>
      <c r="D456" s="41"/>
      <c r="E456" s="41"/>
      <c r="F456" s="47"/>
      <c r="G456" s="41"/>
      <c r="H456" s="41"/>
      <c r="I456" s="41"/>
      <c r="J456" s="46"/>
    </row>
    <row r="457" spans="1:10" ht="15.75" x14ac:dyDescent="0.25">
      <c r="A457" s="41"/>
      <c r="B457" s="41"/>
      <c r="D457" s="41"/>
      <c r="E457" s="41"/>
      <c r="F457" s="47"/>
      <c r="G457" s="41"/>
      <c r="H457" s="41"/>
      <c r="I457" s="41"/>
      <c r="J457" s="46"/>
    </row>
    <row r="458" spans="1:10" ht="15.75" x14ac:dyDescent="0.25">
      <c r="A458" s="41"/>
      <c r="B458" s="41"/>
      <c r="D458" s="41"/>
      <c r="E458" s="41"/>
      <c r="F458" s="47"/>
      <c r="G458" s="41"/>
      <c r="H458" s="41"/>
      <c r="I458" s="41"/>
      <c r="J458" s="46"/>
    </row>
    <row r="459" spans="1:10" ht="15.75" x14ac:dyDescent="0.25">
      <c r="A459" s="41"/>
      <c r="B459" s="41"/>
      <c r="D459" s="41"/>
      <c r="E459" s="41"/>
      <c r="F459" s="47"/>
      <c r="G459" s="41"/>
      <c r="H459" s="41"/>
      <c r="I459" s="41"/>
      <c r="J459" s="46"/>
    </row>
    <row r="460" spans="1:10" ht="15.75" x14ac:dyDescent="0.25">
      <c r="A460" s="41"/>
      <c r="B460" s="41"/>
      <c r="D460" s="41"/>
      <c r="E460" s="41"/>
      <c r="F460" s="47"/>
      <c r="G460" s="41"/>
      <c r="H460" s="41"/>
      <c r="I460" s="41"/>
      <c r="J460" s="46"/>
    </row>
    <row r="461" spans="1:10" ht="15.75" x14ac:dyDescent="0.25">
      <c r="A461" s="41"/>
      <c r="B461" s="41"/>
      <c r="D461" s="41"/>
      <c r="E461" s="41"/>
      <c r="F461" s="47"/>
      <c r="G461" s="41"/>
      <c r="H461" s="41"/>
      <c r="I461" s="41"/>
      <c r="J461" s="46"/>
    </row>
    <row r="462" spans="1:10" ht="15.75" x14ac:dyDescent="0.25">
      <c r="A462" s="41"/>
      <c r="B462" s="41"/>
      <c r="D462" s="41"/>
      <c r="E462" s="41"/>
      <c r="F462" s="47"/>
      <c r="G462" s="41"/>
      <c r="H462" s="41"/>
      <c r="I462" s="41"/>
      <c r="J462" s="46"/>
    </row>
    <row r="463" spans="1:10" ht="15.75" x14ac:dyDescent="0.25">
      <c r="A463" s="41"/>
      <c r="B463" s="41"/>
      <c r="D463" s="41"/>
      <c r="E463" s="41"/>
      <c r="F463" s="47"/>
      <c r="G463" s="41"/>
      <c r="H463" s="41"/>
      <c r="I463" s="41"/>
      <c r="J463" s="46"/>
    </row>
    <row r="464" spans="1:10" ht="15.75" x14ac:dyDescent="0.25">
      <c r="A464" s="41"/>
      <c r="B464" s="41"/>
      <c r="D464" s="41"/>
      <c r="E464" s="41"/>
      <c r="F464" s="47"/>
      <c r="G464" s="41"/>
      <c r="H464" s="41"/>
      <c r="I464" s="41"/>
      <c r="J464" s="46"/>
    </row>
    <row r="465" spans="1:10" ht="15.75" x14ac:dyDescent="0.25">
      <c r="A465" s="41"/>
      <c r="B465" s="41"/>
      <c r="D465" s="41"/>
      <c r="E465" s="41"/>
      <c r="F465" s="47"/>
      <c r="G465" s="41"/>
      <c r="H465" s="41"/>
      <c r="I465" s="41"/>
      <c r="J465" s="46"/>
    </row>
    <row r="466" spans="1:10" ht="15.75" x14ac:dyDescent="0.25">
      <c r="A466" s="41"/>
      <c r="B466" s="41"/>
      <c r="D466" s="41"/>
      <c r="E466" s="41"/>
      <c r="F466" s="47"/>
      <c r="G466" s="41"/>
      <c r="H466" s="41"/>
      <c r="I466" s="41"/>
      <c r="J466" s="46"/>
    </row>
    <row r="467" spans="1:10" ht="15.75" x14ac:dyDescent="0.25">
      <c r="A467" s="41"/>
      <c r="B467" s="41"/>
      <c r="D467" s="41"/>
      <c r="E467" s="41"/>
      <c r="F467" s="47"/>
      <c r="G467" s="41"/>
      <c r="H467" s="41"/>
      <c r="I467" s="41"/>
      <c r="J467" s="46"/>
    </row>
    <row r="468" spans="1:10" ht="15.75" x14ac:dyDescent="0.25">
      <c r="A468" s="41"/>
      <c r="B468" s="41"/>
      <c r="D468" s="41"/>
      <c r="E468" s="41"/>
      <c r="F468" s="47"/>
      <c r="G468" s="47"/>
      <c r="H468" s="41"/>
      <c r="I468" s="41"/>
      <c r="J468" s="46"/>
    </row>
    <row r="469" spans="1:10" ht="15.75" x14ac:dyDescent="0.25">
      <c r="A469" s="41"/>
      <c r="B469" s="41"/>
      <c r="D469" s="41"/>
      <c r="E469" s="41"/>
      <c r="F469" s="47"/>
      <c r="G469" s="41"/>
      <c r="H469" s="41"/>
      <c r="I469" s="41"/>
      <c r="J469" s="46"/>
    </row>
    <row r="470" spans="1:10" ht="15.75" x14ac:dyDescent="0.25">
      <c r="A470" s="41"/>
      <c r="B470" s="41"/>
      <c r="D470" s="41"/>
      <c r="E470" s="41"/>
      <c r="F470" s="47"/>
      <c r="G470" s="47"/>
      <c r="H470" s="41"/>
      <c r="I470" s="41"/>
      <c r="J470" s="46"/>
    </row>
    <row r="471" spans="1:10" ht="15.75" x14ac:dyDescent="0.25">
      <c r="A471" s="41"/>
      <c r="B471" s="41"/>
      <c r="D471" s="41"/>
      <c r="E471" s="41"/>
      <c r="F471" s="47"/>
      <c r="G471" s="41"/>
      <c r="H471" s="41"/>
      <c r="I471" s="41"/>
      <c r="J471" s="46"/>
    </row>
    <row r="472" spans="1:10" ht="15.75" x14ac:dyDescent="0.25">
      <c r="A472" s="41"/>
      <c r="B472" s="41"/>
      <c r="D472" s="41"/>
      <c r="E472" s="41"/>
      <c r="F472" s="47"/>
      <c r="G472" s="41"/>
      <c r="H472" s="41"/>
      <c r="I472" s="41"/>
      <c r="J472" s="46"/>
    </row>
    <row r="473" spans="1:10" ht="15.75" x14ac:dyDescent="0.25">
      <c r="A473" s="41"/>
      <c r="B473" s="41"/>
      <c r="D473" s="41"/>
      <c r="E473" s="41"/>
      <c r="F473" s="47"/>
      <c r="G473" s="41"/>
      <c r="H473" s="41"/>
      <c r="I473" s="41"/>
      <c r="J473" s="46"/>
    </row>
    <row r="474" spans="1:10" ht="15.75" x14ac:dyDescent="0.25">
      <c r="A474" s="41"/>
      <c r="B474" s="41"/>
      <c r="D474" s="41"/>
      <c r="E474" s="41"/>
      <c r="F474" s="47"/>
      <c r="G474" s="41"/>
      <c r="H474" s="41"/>
      <c r="I474" s="41"/>
      <c r="J474" s="46"/>
    </row>
    <row r="475" spans="1:10" ht="15.75" x14ac:dyDescent="0.25">
      <c r="A475" s="41"/>
      <c r="B475" s="41"/>
      <c r="D475" s="41"/>
      <c r="E475" s="41"/>
      <c r="F475" s="47"/>
      <c r="G475" s="41"/>
      <c r="H475" s="41"/>
      <c r="I475" s="41"/>
      <c r="J475" s="46"/>
    </row>
    <row r="476" spans="1:10" ht="15.75" x14ac:dyDescent="0.25">
      <c r="A476" s="41"/>
      <c r="B476" s="41"/>
      <c r="D476" s="41"/>
      <c r="E476" s="41"/>
      <c r="F476" s="47"/>
      <c r="G476" s="47"/>
      <c r="H476" s="41"/>
      <c r="I476" s="41"/>
      <c r="J476" s="46"/>
    </row>
    <row r="477" spans="1:10" ht="15.75" x14ac:dyDescent="0.25">
      <c r="A477" s="41"/>
      <c r="B477" s="41"/>
      <c r="D477" s="41"/>
      <c r="E477" s="41"/>
      <c r="F477" s="47"/>
      <c r="G477" s="41"/>
      <c r="H477" s="41"/>
      <c r="I477" s="41"/>
      <c r="J477" s="46"/>
    </row>
    <row r="478" spans="1:10" ht="15.75" x14ac:dyDescent="0.25">
      <c r="A478" s="41"/>
      <c r="B478" s="41"/>
      <c r="D478" s="41"/>
      <c r="E478" s="41"/>
      <c r="F478" s="47"/>
      <c r="G478" s="41"/>
      <c r="H478" s="41"/>
      <c r="I478" s="41"/>
      <c r="J478" s="46"/>
    </row>
    <row r="479" spans="1:10" ht="15.75" x14ac:dyDescent="0.25">
      <c r="A479" s="41"/>
      <c r="B479" s="41"/>
      <c r="D479" s="41"/>
      <c r="E479" s="41"/>
      <c r="F479" s="47"/>
      <c r="G479" s="41"/>
      <c r="H479" s="41"/>
      <c r="I479" s="41"/>
      <c r="J479" s="46"/>
    </row>
    <row r="480" spans="1:10" ht="15.75" x14ac:dyDescent="0.25">
      <c r="A480" s="41"/>
      <c r="B480" s="41"/>
      <c r="D480" s="41"/>
      <c r="E480" s="41"/>
      <c r="F480" s="47"/>
      <c r="G480" s="41"/>
      <c r="H480" s="41"/>
      <c r="I480" s="41"/>
      <c r="J480" s="46"/>
    </row>
    <row r="481" spans="1:10" ht="15.75" x14ac:dyDescent="0.25">
      <c r="A481" s="41"/>
      <c r="B481" s="41"/>
      <c r="D481" s="41"/>
      <c r="E481" s="41"/>
      <c r="F481" s="47"/>
      <c r="G481" s="41"/>
      <c r="H481" s="41"/>
      <c r="I481" s="41"/>
      <c r="J481" s="46"/>
    </row>
    <row r="482" spans="1:10" ht="15.75" x14ac:dyDescent="0.25">
      <c r="A482" s="41"/>
      <c r="B482" s="41"/>
      <c r="D482" s="41"/>
      <c r="E482" s="41"/>
      <c r="F482" s="47"/>
      <c r="G482" s="41"/>
      <c r="H482" s="41"/>
      <c r="I482" s="41"/>
      <c r="J482" s="46"/>
    </row>
    <row r="483" spans="1:10" ht="15.75" x14ac:dyDescent="0.25">
      <c r="A483" s="41"/>
      <c r="B483" s="41"/>
      <c r="D483" s="41"/>
      <c r="E483" s="41"/>
      <c r="F483" s="47"/>
      <c r="G483" s="41"/>
      <c r="H483" s="41"/>
      <c r="I483" s="41"/>
      <c r="J483" s="46"/>
    </row>
    <row r="484" spans="1:10" ht="15.75" x14ac:dyDescent="0.25">
      <c r="A484" s="41"/>
      <c r="B484" s="41"/>
      <c r="D484" s="41"/>
      <c r="E484" s="41"/>
      <c r="F484" s="47"/>
      <c r="G484" s="41"/>
      <c r="H484" s="41"/>
      <c r="I484" s="41"/>
      <c r="J484" s="46"/>
    </row>
    <row r="485" spans="1:10" ht="15.75" x14ac:dyDescent="0.25">
      <c r="A485" s="41"/>
      <c r="B485" s="41"/>
      <c r="D485" s="41"/>
      <c r="E485" s="41"/>
      <c r="F485" s="47"/>
      <c r="G485" s="41"/>
      <c r="H485" s="41"/>
      <c r="I485" s="41"/>
      <c r="J485" s="46"/>
    </row>
    <row r="486" spans="1:10" ht="15.75" x14ac:dyDescent="0.25">
      <c r="A486" s="41"/>
      <c r="B486" s="41"/>
      <c r="D486" s="41"/>
      <c r="E486" s="41"/>
      <c r="F486" s="47"/>
      <c r="G486" s="41"/>
      <c r="H486" s="41"/>
      <c r="I486" s="41"/>
      <c r="J486" s="46"/>
    </row>
    <row r="487" spans="1:10" ht="15.75" x14ac:dyDescent="0.25">
      <c r="A487" s="41"/>
      <c r="B487" s="41"/>
      <c r="D487" s="41"/>
      <c r="E487" s="41"/>
      <c r="F487" s="47"/>
      <c r="G487" s="41"/>
      <c r="H487" s="41"/>
      <c r="I487" s="41"/>
      <c r="J487" s="46"/>
    </row>
    <row r="488" spans="1:10" ht="15.75" x14ac:dyDescent="0.25">
      <c r="A488" s="41"/>
      <c r="B488" s="41"/>
      <c r="D488" s="41"/>
      <c r="E488" s="41"/>
      <c r="F488" s="47"/>
      <c r="G488" s="41"/>
      <c r="H488" s="41"/>
      <c r="I488" s="41"/>
      <c r="J488" s="46"/>
    </row>
    <row r="489" spans="1:10" ht="15.75" x14ac:dyDescent="0.25">
      <c r="A489" s="41"/>
      <c r="B489" s="41"/>
      <c r="D489" s="41"/>
      <c r="E489" s="41"/>
      <c r="F489" s="47"/>
      <c r="G489" s="41"/>
      <c r="H489" s="41"/>
      <c r="I489" s="41"/>
      <c r="J489" s="46"/>
    </row>
    <row r="490" spans="1:10" ht="15.75" x14ac:dyDescent="0.25">
      <c r="A490" s="41"/>
      <c r="B490" s="41"/>
      <c r="D490" s="41"/>
      <c r="E490" s="41"/>
      <c r="F490" s="47"/>
      <c r="G490" s="41"/>
      <c r="H490" s="41"/>
      <c r="I490" s="41"/>
      <c r="J490" s="46"/>
    </row>
    <row r="491" spans="1:10" ht="15.75" x14ac:dyDescent="0.25">
      <c r="A491" s="41"/>
      <c r="B491" s="41"/>
      <c r="D491" s="41"/>
      <c r="E491" s="41"/>
      <c r="F491" s="47"/>
      <c r="G491" s="41"/>
      <c r="H491" s="41"/>
      <c r="I491" s="41"/>
      <c r="J491" s="46"/>
    </row>
    <row r="492" spans="1:10" ht="15.75" x14ac:dyDescent="0.25">
      <c r="A492" s="41"/>
      <c r="B492" s="41"/>
      <c r="D492" s="41"/>
      <c r="E492" s="41"/>
      <c r="F492" s="47"/>
      <c r="G492" s="41"/>
      <c r="H492" s="41"/>
      <c r="I492" s="41"/>
      <c r="J492" s="46"/>
    </row>
    <row r="493" spans="1:10" ht="15.75" x14ac:dyDescent="0.25">
      <c r="A493" s="41"/>
      <c r="B493" s="41"/>
      <c r="D493" s="41"/>
      <c r="E493" s="41"/>
      <c r="F493" s="47"/>
      <c r="G493" s="41"/>
      <c r="H493" s="41"/>
      <c r="I493" s="41"/>
      <c r="J493" s="46"/>
    </row>
    <row r="494" spans="1:10" ht="15.75" x14ac:dyDescent="0.25">
      <c r="A494" s="41"/>
      <c r="B494" s="41"/>
      <c r="D494" s="41"/>
      <c r="E494" s="41"/>
      <c r="F494" s="47"/>
      <c r="G494" s="41"/>
      <c r="H494" s="41"/>
      <c r="I494" s="41"/>
      <c r="J494" s="46"/>
    </row>
    <row r="495" spans="1:10" ht="15.75" x14ac:dyDescent="0.25">
      <c r="A495" s="41"/>
      <c r="B495" s="41"/>
      <c r="D495" s="41"/>
      <c r="E495" s="41"/>
      <c r="F495" s="47"/>
      <c r="G495" s="41"/>
      <c r="H495" s="41"/>
      <c r="I495" s="41"/>
      <c r="J495" s="46"/>
    </row>
    <row r="496" spans="1:10" ht="15.75" x14ac:dyDescent="0.25">
      <c r="A496" s="41"/>
      <c r="B496" s="41"/>
      <c r="D496" s="41"/>
      <c r="E496" s="41"/>
      <c r="F496" s="47"/>
      <c r="G496" s="41"/>
      <c r="H496" s="41"/>
      <c r="I496" s="41"/>
      <c r="J496" s="46"/>
    </row>
    <row r="497" spans="1:10" ht="15.75" x14ac:dyDescent="0.25">
      <c r="A497" s="41"/>
      <c r="B497" s="41"/>
      <c r="D497" s="41"/>
      <c r="E497" s="41"/>
      <c r="F497" s="47"/>
      <c r="G497" s="41"/>
      <c r="H497" s="41"/>
      <c r="I497" s="41"/>
      <c r="J497" s="46"/>
    </row>
    <row r="498" spans="1:10" ht="15.75" x14ac:dyDescent="0.25">
      <c r="A498" s="41"/>
      <c r="B498" s="41"/>
      <c r="D498" s="41"/>
      <c r="E498" s="41"/>
      <c r="F498" s="47"/>
      <c r="G498" s="41"/>
      <c r="H498" s="41"/>
      <c r="I498" s="41"/>
      <c r="J498" s="46"/>
    </row>
    <row r="499" spans="1:10" ht="15.75" x14ac:dyDescent="0.25">
      <c r="A499" s="41"/>
      <c r="B499" s="41"/>
      <c r="D499" s="41"/>
      <c r="E499" s="41"/>
      <c r="F499" s="47"/>
      <c r="G499" s="41"/>
      <c r="H499" s="41"/>
      <c r="I499" s="41"/>
      <c r="J499" s="46"/>
    </row>
    <row r="500" spans="1:10" ht="15.75" x14ac:dyDescent="0.25">
      <c r="A500" s="41"/>
      <c r="B500" s="41"/>
      <c r="D500" s="41"/>
      <c r="E500" s="41"/>
      <c r="F500" s="47"/>
      <c r="G500" s="41"/>
      <c r="H500" s="41"/>
      <c r="I500" s="41"/>
      <c r="J500" s="46"/>
    </row>
    <row r="501" spans="1:10" ht="15.75" x14ac:dyDescent="0.25">
      <c r="A501" s="41"/>
      <c r="B501" s="41"/>
      <c r="D501" s="41"/>
      <c r="E501" s="41"/>
      <c r="F501" s="47"/>
      <c r="G501" s="41"/>
      <c r="H501" s="41"/>
      <c r="I501" s="41"/>
      <c r="J501" s="46"/>
    </row>
    <row r="502" spans="1:10" ht="15.75" x14ac:dyDescent="0.25">
      <c r="A502" s="41"/>
      <c r="B502" s="41"/>
      <c r="D502" s="41"/>
      <c r="E502" s="41"/>
      <c r="F502" s="47"/>
      <c r="G502" s="41"/>
      <c r="H502" s="41"/>
      <c r="I502" s="41"/>
      <c r="J502" s="46"/>
    </row>
    <row r="503" spans="1:10" ht="15.75" x14ac:dyDescent="0.25">
      <c r="A503" s="41"/>
      <c r="B503" s="41"/>
      <c r="D503" s="41"/>
      <c r="E503" s="41"/>
      <c r="F503" s="47"/>
      <c r="G503" s="41"/>
      <c r="H503" s="41"/>
      <c r="I503" s="41"/>
      <c r="J503" s="46"/>
    </row>
    <row r="504" spans="1:10" ht="15.75" x14ac:dyDescent="0.25">
      <c r="A504" s="41"/>
      <c r="B504" s="41"/>
      <c r="D504" s="41"/>
      <c r="E504" s="41"/>
      <c r="F504" s="47"/>
      <c r="G504" s="41"/>
      <c r="H504" s="41"/>
      <c r="I504" s="41"/>
      <c r="J504" s="46"/>
    </row>
    <row r="505" spans="1:10" ht="15.75" x14ac:dyDescent="0.25">
      <c r="A505" s="41"/>
      <c r="B505" s="41"/>
      <c r="D505" s="41"/>
      <c r="E505" s="41"/>
      <c r="F505" s="47"/>
      <c r="G505" s="41"/>
      <c r="H505" s="41"/>
      <c r="I505" s="41"/>
      <c r="J505" s="46"/>
    </row>
    <row r="506" spans="1:10" ht="15.75" x14ac:dyDescent="0.25">
      <c r="A506" s="41"/>
      <c r="B506" s="41"/>
      <c r="D506" s="41"/>
      <c r="E506" s="41"/>
      <c r="F506" s="47"/>
      <c r="G506" s="41"/>
      <c r="H506" s="41"/>
      <c r="I506" s="41"/>
      <c r="J506" s="46"/>
    </row>
    <row r="507" spans="1:10" ht="15.75" x14ac:dyDescent="0.25">
      <c r="A507" s="41"/>
      <c r="B507" s="41"/>
      <c r="D507" s="41"/>
      <c r="E507" s="41"/>
      <c r="F507" s="47"/>
      <c r="G507" s="47"/>
      <c r="H507" s="41"/>
      <c r="I507" s="41"/>
      <c r="J507" s="46"/>
    </row>
    <row r="508" spans="1:10" ht="15.75" x14ac:dyDescent="0.25">
      <c r="A508" s="41"/>
      <c r="B508" s="41"/>
      <c r="D508" s="41"/>
      <c r="E508" s="41"/>
      <c r="F508" s="47"/>
      <c r="G508" s="41"/>
      <c r="H508" s="41"/>
      <c r="I508" s="41"/>
      <c r="J508" s="46"/>
    </row>
    <row r="509" spans="1:10" ht="15.75" x14ac:dyDescent="0.25">
      <c r="A509" s="41"/>
      <c r="B509" s="41"/>
      <c r="D509" s="41"/>
      <c r="E509" s="41"/>
      <c r="F509" s="47"/>
      <c r="G509" s="41"/>
      <c r="H509" s="41"/>
      <c r="I509" s="41"/>
      <c r="J509" s="46"/>
    </row>
    <row r="510" spans="1:10" ht="15.75" x14ac:dyDescent="0.25">
      <c r="A510" s="41"/>
      <c r="B510" s="41"/>
      <c r="D510" s="41"/>
      <c r="E510" s="41"/>
      <c r="F510" s="47"/>
      <c r="G510" s="41"/>
      <c r="H510" s="41"/>
      <c r="I510" s="41"/>
      <c r="J510" s="46"/>
    </row>
    <row r="511" spans="1:10" ht="15.75" x14ac:dyDescent="0.25">
      <c r="A511" s="41"/>
      <c r="B511" s="41"/>
      <c r="D511" s="41"/>
      <c r="E511" s="41"/>
      <c r="F511" s="47"/>
      <c r="G511" s="41"/>
      <c r="H511" s="41"/>
      <c r="I511" s="41"/>
      <c r="J511" s="46"/>
    </row>
    <row r="512" spans="1:10" ht="15.75" x14ac:dyDescent="0.25">
      <c r="A512" s="41"/>
      <c r="B512" s="41"/>
      <c r="D512" s="41"/>
      <c r="E512" s="41"/>
      <c r="F512" s="47"/>
      <c r="G512" s="41"/>
      <c r="H512" s="41"/>
      <c r="I512" s="41"/>
      <c r="J512" s="46"/>
    </row>
    <row r="513" spans="1:10" ht="15.75" x14ac:dyDescent="0.25">
      <c r="A513" s="41"/>
      <c r="B513" s="41"/>
      <c r="D513" s="41"/>
      <c r="E513" s="41"/>
      <c r="F513" s="47"/>
      <c r="G513" s="41"/>
      <c r="H513" s="41"/>
      <c r="I513" s="41"/>
      <c r="J513" s="46"/>
    </row>
    <row r="514" spans="1:10" ht="15.75" x14ac:dyDescent="0.25">
      <c r="A514" s="41"/>
      <c r="B514" s="41"/>
      <c r="D514" s="41"/>
      <c r="E514" s="41"/>
      <c r="F514" s="47"/>
      <c r="G514" s="47"/>
      <c r="H514" s="41"/>
      <c r="I514" s="41"/>
      <c r="J514" s="46"/>
    </row>
    <row r="515" spans="1:10" ht="15.75" x14ac:dyDescent="0.25">
      <c r="A515" s="41"/>
      <c r="B515" s="41"/>
      <c r="D515" s="41"/>
      <c r="E515" s="41"/>
      <c r="F515" s="47"/>
      <c r="G515" s="41"/>
      <c r="H515" s="41"/>
      <c r="I515" s="41"/>
      <c r="J515" s="46"/>
    </row>
    <row r="516" spans="1:10" ht="15.75" x14ac:dyDescent="0.25">
      <c r="A516" s="41"/>
      <c r="B516" s="41"/>
      <c r="D516" s="41"/>
      <c r="E516" s="41"/>
      <c r="F516" s="47"/>
      <c r="G516" s="41"/>
      <c r="H516" s="41"/>
      <c r="I516" s="41"/>
      <c r="J516" s="46"/>
    </row>
    <row r="517" spans="1:10" ht="15.75" x14ac:dyDescent="0.25">
      <c r="A517" s="41"/>
      <c r="B517" s="41"/>
      <c r="D517" s="41"/>
      <c r="E517" s="41"/>
      <c r="F517" s="47"/>
      <c r="G517" s="41"/>
      <c r="H517" s="41"/>
      <c r="I517" s="41"/>
      <c r="J517" s="46"/>
    </row>
    <row r="518" spans="1:10" ht="15.75" x14ac:dyDescent="0.25">
      <c r="A518" s="41"/>
      <c r="B518" s="41"/>
      <c r="D518" s="41"/>
      <c r="E518" s="41"/>
      <c r="F518" s="47"/>
      <c r="G518" s="47"/>
      <c r="H518" s="41"/>
      <c r="I518" s="41"/>
      <c r="J518" s="46"/>
    </row>
    <row r="519" spans="1:10" ht="15.75" x14ac:dyDescent="0.25">
      <c r="A519" s="41"/>
      <c r="B519" s="41"/>
      <c r="D519" s="41"/>
      <c r="E519" s="41"/>
      <c r="F519" s="47"/>
      <c r="G519" s="41"/>
      <c r="H519" s="41"/>
      <c r="I519" s="41"/>
      <c r="J519" s="46"/>
    </row>
    <row r="520" spans="1:10" ht="15.75" x14ac:dyDescent="0.25">
      <c r="A520" s="41"/>
      <c r="B520" s="41"/>
      <c r="D520" s="41"/>
      <c r="E520" s="41"/>
      <c r="F520" s="47"/>
      <c r="G520" s="41"/>
      <c r="H520" s="41"/>
      <c r="I520" s="41"/>
      <c r="J520" s="46"/>
    </row>
    <row r="521" spans="1:10" ht="15.75" x14ac:dyDescent="0.25">
      <c r="A521" s="41"/>
      <c r="B521" s="41"/>
      <c r="D521" s="41"/>
      <c r="E521" s="41"/>
      <c r="F521" s="47"/>
      <c r="G521" s="41"/>
      <c r="H521" s="41"/>
      <c r="I521" s="41"/>
      <c r="J521" s="46"/>
    </row>
    <row r="522" spans="1:10" ht="15.75" x14ac:dyDescent="0.25">
      <c r="A522" s="41"/>
      <c r="B522" s="41"/>
      <c r="D522" s="41"/>
      <c r="E522" s="41"/>
      <c r="F522" s="47"/>
      <c r="G522" s="41"/>
      <c r="H522" s="41"/>
      <c r="I522" s="41"/>
      <c r="J522" s="46"/>
    </row>
    <row r="523" spans="1:10" ht="15.75" x14ac:dyDescent="0.25">
      <c r="A523" s="41"/>
      <c r="B523" s="41"/>
      <c r="D523" s="41"/>
      <c r="E523" s="41"/>
      <c r="F523" s="47"/>
      <c r="G523" s="41"/>
      <c r="H523" s="41"/>
      <c r="I523" s="41"/>
      <c r="J523" s="46"/>
    </row>
    <row r="524" spans="1:10" ht="15.75" x14ac:dyDescent="0.25">
      <c r="A524" s="41"/>
      <c r="B524" s="41"/>
      <c r="D524" s="41"/>
      <c r="E524" s="41"/>
      <c r="F524" s="47"/>
      <c r="G524" s="41"/>
      <c r="H524" s="41"/>
      <c r="I524" s="41"/>
      <c r="J524" s="46"/>
    </row>
    <row r="525" spans="1:10" ht="15.75" x14ac:dyDescent="0.25">
      <c r="A525" s="41"/>
      <c r="B525" s="41"/>
      <c r="D525" s="41"/>
      <c r="E525" s="41"/>
      <c r="F525" s="47"/>
      <c r="G525" s="41"/>
      <c r="H525" s="41"/>
      <c r="I525" s="41"/>
      <c r="J525" s="46"/>
    </row>
    <row r="526" spans="1:10" ht="15.75" x14ac:dyDescent="0.25">
      <c r="A526" s="41"/>
      <c r="B526" s="41"/>
      <c r="D526" s="41"/>
      <c r="E526" s="41"/>
      <c r="F526" s="47"/>
      <c r="G526" s="41"/>
      <c r="H526" s="41"/>
      <c r="I526" s="41"/>
      <c r="J526" s="46"/>
    </row>
    <row r="527" spans="1:10" ht="15.75" x14ac:dyDescent="0.25">
      <c r="A527" s="41"/>
      <c r="B527" s="41"/>
      <c r="D527" s="41"/>
      <c r="E527" s="41"/>
      <c r="F527" s="47"/>
      <c r="G527" s="41"/>
      <c r="H527" s="41"/>
      <c r="I527" s="41"/>
      <c r="J527" s="46"/>
    </row>
    <row r="528" spans="1:10" ht="15.75" x14ac:dyDescent="0.25">
      <c r="A528" s="41"/>
      <c r="B528" s="41"/>
      <c r="D528" s="41"/>
      <c r="E528" s="41"/>
      <c r="F528" s="47"/>
      <c r="G528" s="41"/>
      <c r="H528" s="41"/>
      <c r="I528" s="41"/>
      <c r="J528" s="46"/>
    </row>
    <row r="529" spans="1:10" ht="15.75" x14ac:dyDescent="0.25">
      <c r="A529" s="41"/>
      <c r="B529" s="41"/>
      <c r="D529" s="41"/>
      <c r="E529" s="41"/>
      <c r="F529" s="47"/>
      <c r="G529" s="41"/>
      <c r="H529" s="41"/>
      <c r="I529" s="41"/>
      <c r="J529" s="46"/>
    </row>
    <row r="530" spans="1:10" ht="15.75" x14ac:dyDescent="0.25">
      <c r="A530" s="41"/>
      <c r="B530" s="41"/>
      <c r="D530" s="41"/>
      <c r="E530" s="41"/>
      <c r="F530" s="47"/>
      <c r="G530" s="41"/>
      <c r="H530" s="41"/>
      <c r="I530" s="41"/>
      <c r="J530" s="46"/>
    </row>
    <row r="531" spans="1:10" ht="15.75" x14ac:dyDescent="0.25">
      <c r="A531" s="41"/>
      <c r="B531" s="41"/>
      <c r="D531" s="41"/>
      <c r="E531" s="41"/>
      <c r="F531" s="47"/>
      <c r="G531" s="41"/>
      <c r="H531" s="41"/>
      <c r="I531" s="41"/>
      <c r="J531" s="46"/>
    </row>
    <row r="532" spans="1:10" ht="15.75" x14ac:dyDescent="0.25">
      <c r="A532" s="41"/>
      <c r="B532" s="41"/>
      <c r="D532" s="41"/>
      <c r="E532" s="41"/>
      <c r="F532" s="47"/>
      <c r="G532" s="41"/>
      <c r="H532" s="41"/>
      <c r="I532" s="41"/>
      <c r="J532" s="46"/>
    </row>
    <row r="533" spans="1:10" ht="15.75" x14ac:dyDescent="0.25">
      <c r="A533" s="41"/>
      <c r="B533" s="41"/>
      <c r="D533" s="41"/>
      <c r="E533" s="41"/>
      <c r="F533" s="47"/>
      <c r="G533" s="41"/>
      <c r="H533" s="41"/>
      <c r="I533" s="41"/>
      <c r="J533" s="46"/>
    </row>
    <row r="534" spans="1:10" ht="15.75" x14ac:dyDescent="0.25">
      <c r="A534" s="41"/>
      <c r="B534" s="41"/>
      <c r="D534" s="41"/>
      <c r="E534" s="41"/>
      <c r="F534" s="47"/>
      <c r="G534" s="41"/>
      <c r="H534" s="41"/>
      <c r="I534" s="41"/>
      <c r="J534" s="46"/>
    </row>
    <row r="535" spans="1:10" ht="15.75" x14ac:dyDescent="0.25">
      <c r="A535" s="41"/>
      <c r="B535" s="41"/>
      <c r="D535" s="41"/>
      <c r="E535" s="41"/>
      <c r="F535" s="47"/>
      <c r="G535" s="41"/>
      <c r="H535" s="41"/>
      <c r="I535" s="41"/>
      <c r="J535" s="46"/>
    </row>
    <row r="536" spans="1:10" ht="15.75" x14ac:dyDescent="0.25">
      <c r="A536" s="41"/>
      <c r="B536" s="41"/>
      <c r="D536" s="41"/>
      <c r="E536" s="41"/>
      <c r="F536" s="47"/>
      <c r="G536" s="41"/>
      <c r="H536" s="41"/>
      <c r="I536" s="41"/>
      <c r="J536" s="46"/>
    </row>
    <row r="537" spans="1:10" ht="15.75" x14ac:dyDescent="0.25">
      <c r="A537" s="41"/>
      <c r="B537" s="41"/>
      <c r="D537" s="41"/>
      <c r="E537" s="41"/>
      <c r="F537" s="47"/>
      <c r="G537" s="41"/>
      <c r="H537" s="41"/>
      <c r="I537" s="41"/>
      <c r="J537" s="46"/>
    </row>
    <row r="538" spans="1:10" ht="15.75" x14ac:dyDescent="0.25">
      <c r="A538" s="41"/>
      <c r="B538" s="41"/>
      <c r="D538" s="41"/>
      <c r="E538" s="41"/>
      <c r="F538" s="47"/>
      <c r="G538" s="41"/>
      <c r="H538" s="41"/>
      <c r="I538" s="41"/>
      <c r="J538" s="46"/>
    </row>
    <row r="539" spans="1:10" ht="15.75" x14ac:dyDescent="0.25">
      <c r="A539" s="41"/>
      <c r="B539" s="41"/>
      <c r="D539" s="41"/>
      <c r="E539" s="41"/>
      <c r="F539" s="47"/>
      <c r="G539" s="41"/>
      <c r="H539" s="41"/>
      <c r="I539" s="41"/>
      <c r="J539" s="46"/>
    </row>
    <row r="540" spans="1:10" ht="15.75" x14ac:dyDescent="0.25">
      <c r="A540" s="41"/>
      <c r="B540" s="41"/>
      <c r="D540" s="41"/>
      <c r="E540" s="41"/>
      <c r="F540" s="47"/>
      <c r="G540" s="41"/>
      <c r="H540" s="41"/>
      <c r="I540" s="41"/>
      <c r="J540" s="46"/>
    </row>
    <row r="541" spans="1:10" ht="15.75" x14ac:dyDescent="0.25">
      <c r="A541" s="41"/>
      <c r="B541" s="41"/>
      <c r="D541" s="41"/>
      <c r="E541" s="41"/>
      <c r="F541" s="47"/>
      <c r="G541" s="41"/>
      <c r="H541" s="41"/>
      <c r="I541" s="41"/>
      <c r="J541" s="46"/>
    </row>
    <row r="542" spans="1:10" ht="15.75" x14ac:dyDescent="0.25">
      <c r="A542" s="41"/>
      <c r="B542" s="41"/>
      <c r="D542" s="41"/>
      <c r="E542" s="41"/>
      <c r="F542" s="47"/>
      <c r="G542" s="41"/>
      <c r="H542" s="41"/>
      <c r="I542" s="41"/>
      <c r="J542" s="46"/>
    </row>
    <row r="543" spans="1:10" ht="15.75" x14ac:dyDescent="0.25">
      <c r="A543" s="41"/>
      <c r="B543" s="41"/>
      <c r="D543" s="41"/>
      <c r="E543" s="41"/>
      <c r="F543" s="47"/>
      <c r="G543" s="41"/>
      <c r="H543" s="41"/>
      <c r="I543" s="41"/>
      <c r="J543" s="46"/>
    </row>
    <row r="544" spans="1:10" ht="15.75" x14ac:dyDescent="0.25">
      <c r="A544" s="41"/>
      <c r="B544" s="41"/>
      <c r="D544" s="41"/>
      <c r="E544" s="41"/>
      <c r="F544" s="47"/>
      <c r="G544" s="41"/>
      <c r="H544" s="41"/>
      <c r="I544" s="41"/>
      <c r="J544" s="46"/>
    </row>
    <row r="545" spans="1:10" ht="15.75" x14ac:dyDescent="0.25">
      <c r="A545" s="41"/>
      <c r="B545" s="41"/>
      <c r="D545" s="41"/>
      <c r="E545" s="41"/>
      <c r="F545" s="47"/>
      <c r="G545" s="41"/>
      <c r="H545" s="41"/>
      <c r="I545" s="41"/>
      <c r="J545" s="46"/>
    </row>
    <row r="546" spans="1:10" ht="15.75" x14ac:dyDescent="0.25">
      <c r="A546" s="41"/>
      <c r="B546" s="41"/>
      <c r="D546" s="41"/>
      <c r="E546" s="41"/>
      <c r="F546" s="47"/>
      <c r="G546" s="41"/>
      <c r="H546" s="41"/>
      <c r="I546" s="41"/>
      <c r="J546" s="46"/>
    </row>
    <row r="547" spans="1:10" ht="15.75" x14ac:dyDescent="0.25">
      <c r="A547" s="41"/>
      <c r="B547" s="41"/>
      <c r="D547" s="41"/>
      <c r="E547" s="41"/>
      <c r="F547" s="47"/>
      <c r="G547" s="41"/>
      <c r="H547" s="41"/>
      <c r="I547" s="41"/>
      <c r="J547" s="46"/>
    </row>
    <row r="548" spans="1:10" ht="15.75" x14ac:dyDescent="0.25">
      <c r="A548" s="41"/>
      <c r="B548" s="41"/>
      <c r="D548" s="41"/>
      <c r="E548" s="41"/>
      <c r="F548" s="47"/>
      <c r="G548" s="41"/>
      <c r="H548" s="41"/>
      <c r="I548" s="41"/>
      <c r="J548" s="46"/>
    </row>
    <row r="549" spans="1:10" ht="15.75" x14ac:dyDescent="0.25">
      <c r="A549" s="41"/>
      <c r="B549" s="41"/>
      <c r="D549" s="41"/>
      <c r="E549" s="41"/>
      <c r="F549" s="47"/>
      <c r="G549" s="41"/>
      <c r="H549" s="41"/>
      <c r="I549" s="41"/>
      <c r="J549" s="46"/>
    </row>
    <row r="550" spans="1:10" ht="15.75" x14ac:dyDescent="0.25">
      <c r="A550" s="41"/>
      <c r="B550" s="41"/>
      <c r="D550" s="41"/>
      <c r="E550" s="41"/>
      <c r="F550" s="47"/>
      <c r="G550" s="41"/>
      <c r="H550" s="41"/>
      <c r="I550" s="41"/>
      <c r="J550" s="46"/>
    </row>
    <row r="551" spans="1:10" ht="15.75" x14ac:dyDescent="0.25">
      <c r="A551" s="41"/>
      <c r="B551" s="41"/>
      <c r="D551" s="41"/>
      <c r="E551" s="41"/>
      <c r="F551" s="47"/>
      <c r="G551" s="41"/>
      <c r="H551" s="41"/>
      <c r="I551" s="41"/>
      <c r="J551" s="46"/>
    </row>
    <row r="552" spans="1:10" ht="15.75" x14ac:dyDescent="0.25">
      <c r="A552" s="41"/>
      <c r="B552" s="41"/>
      <c r="D552" s="41"/>
      <c r="E552" s="41"/>
      <c r="F552" s="47"/>
      <c r="G552" s="41"/>
      <c r="H552" s="41"/>
      <c r="I552" s="41"/>
      <c r="J552" s="46"/>
    </row>
    <row r="553" spans="1:10" ht="15.75" x14ac:dyDescent="0.25">
      <c r="A553" s="41"/>
      <c r="B553" s="48"/>
      <c r="D553" s="41"/>
      <c r="E553" s="41"/>
      <c r="F553" s="47"/>
      <c r="G553" s="41"/>
      <c r="H553" s="41"/>
      <c r="I553" s="41"/>
      <c r="J553" s="46"/>
    </row>
    <row r="554" spans="1:10" ht="15.75" x14ac:dyDescent="0.25">
      <c r="A554" s="41"/>
      <c r="B554" s="48"/>
      <c r="D554" s="41"/>
      <c r="E554" s="41"/>
      <c r="F554" s="47"/>
      <c r="G554" s="41"/>
      <c r="H554" s="41"/>
      <c r="I554" s="41"/>
      <c r="J554" s="46"/>
    </row>
    <row r="555" spans="1:10" ht="15.75" x14ac:dyDescent="0.25">
      <c r="A555" s="41"/>
      <c r="B555" s="41"/>
      <c r="D555" s="41"/>
      <c r="E555" s="41"/>
      <c r="F555" s="47"/>
      <c r="G555" s="41"/>
      <c r="H555" s="41"/>
      <c r="I555" s="41"/>
      <c r="J555" s="46"/>
    </row>
    <row r="556" spans="1:10" ht="15.75" x14ac:dyDescent="0.25">
      <c r="A556" s="41"/>
      <c r="B556" s="41"/>
      <c r="D556" s="41"/>
      <c r="E556" s="41"/>
      <c r="F556" s="47"/>
      <c r="G556" s="47"/>
      <c r="H556" s="41"/>
      <c r="I556" s="41"/>
      <c r="J556" s="46"/>
    </row>
    <row r="557" spans="1:10" ht="15.75" x14ac:dyDescent="0.25">
      <c r="A557" s="41"/>
      <c r="B557" s="41"/>
      <c r="D557" s="41"/>
      <c r="E557" s="41"/>
      <c r="F557" s="47"/>
      <c r="G557" s="41"/>
      <c r="H557" s="41"/>
      <c r="I557" s="41"/>
      <c r="J557" s="46"/>
    </row>
    <row r="558" spans="1:10" ht="15.75" x14ac:dyDescent="0.25">
      <c r="A558" s="41"/>
      <c r="B558" s="41"/>
      <c r="D558" s="41"/>
      <c r="E558" s="41"/>
      <c r="F558" s="47"/>
      <c r="G558" s="41"/>
      <c r="H558" s="41"/>
      <c r="I558" s="41"/>
      <c r="J558" s="46"/>
    </row>
    <row r="559" spans="1:10" ht="15.75" x14ac:dyDescent="0.25">
      <c r="A559" s="41"/>
      <c r="B559" s="41"/>
      <c r="D559" s="41"/>
      <c r="E559" s="41"/>
      <c r="F559" s="47"/>
      <c r="G559" s="41"/>
      <c r="H559" s="41"/>
      <c r="I559" s="41"/>
      <c r="J559" s="46"/>
    </row>
    <row r="560" spans="1:10" ht="15.75" x14ac:dyDescent="0.25">
      <c r="A560" s="41"/>
      <c r="B560" s="41"/>
      <c r="D560" s="41"/>
      <c r="E560" s="41"/>
      <c r="F560" s="47"/>
      <c r="G560" s="41"/>
      <c r="H560" s="41"/>
      <c r="I560" s="41"/>
      <c r="J560" s="46"/>
    </row>
    <row r="561" spans="1:10" ht="15.75" x14ac:dyDescent="0.25">
      <c r="A561" s="41"/>
      <c r="B561" s="41"/>
      <c r="D561" s="41"/>
      <c r="E561" s="41"/>
      <c r="F561" s="47"/>
      <c r="G561" s="41"/>
      <c r="H561" s="41"/>
      <c r="I561" s="41"/>
      <c r="J561" s="46"/>
    </row>
    <row r="562" spans="1:10" ht="15.75" x14ac:dyDescent="0.25">
      <c r="A562" s="41"/>
      <c r="B562" s="41"/>
      <c r="D562" s="41"/>
      <c r="E562" s="41"/>
      <c r="F562" s="47"/>
      <c r="G562" s="41"/>
      <c r="H562" s="41"/>
      <c r="I562" s="41"/>
      <c r="J562" s="46"/>
    </row>
    <row r="563" spans="1:10" ht="15.75" x14ac:dyDescent="0.25">
      <c r="A563" s="41"/>
      <c r="B563" s="41"/>
      <c r="D563" s="41"/>
      <c r="E563" s="41"/>
      <c r="F563" s="47"/>
      <c r="G563" s="41"/>
      <c r="H563" s="41"/>
      <c r="I563" s="41"/>
      <c r="J563" s="46"/>
    </row>
    <row r="564" spans="1:10" ht="15.75" x14ac:dyDescent="0.25">
      <c r="A564" s="41"/>
      <c r="B564" s="41"/>
      <c r="D564" s="41"/>
      <c r="E564" s="41"/>
      <c r="F564" s="47"/>
      <c r="G564" s="41"/>
      <c r="H564" s="41"/>
      <c r="I564" s="41"/>
      <c r="J564" s="46"/>
    </row>
    <row r="565" spans="1:10" ht="15.75" x14ac:dyDescent="0.25">
      <c r="A565" s="41"/>
      <c r="B565" s="41"/>
      <c r="D565" s="41"/>
      <c r="E565" s="41"/>
      <c r="F565" s="47"/>
      <c r="G565" s="41"/>
      <c r="H565" s="41"/>
      <c r="I565" s="41"/>
      <c r="J565" s="46"/>
    </row>
    <row r="566" spans="1:10" ht="15.75" x14ac:dyDescent="0.25">
      <c r="A566" s="41"/>
      <c r="B566" s="41"/>
      <c r="D566" s="41"/>
      <c r="E566" s="41"/>
      <c r="F566" s="47"/>
      <c r="G566" s="41"/>
      <c r="H566" s="41"/>
      <c r="I566" s="41"/>
      <c r="J566" s="46"/>
    </row>
    <row r="567" spans="1:10" ht="15.75" x14ac:dyDescent="0.25">
      <c r="A567" s="41"/>
      <c r="B567" s="41"/>
      <c r="D567" s="41"/>
      <c r="E567" s="41"/>
      <c r="F567" s="47"/>
      <c r="G567" s="41"/>
      <c r="H567" s="41"/>
      <c r="I567" s="41"/>
      <c r="J567" s="46"/>
    </row>
    <row r="568" spans="1:10" ht="15.75" x14ac:dyDescent="0.25">
      <c r="A568" s="41"/>
      <c r="B568" s="41"/>
      <c r="D568" s="41"/>
      <c r="E568" s="41"/>
      <c r="F568" s="47"/>
      <c r="G568" s="41"/>
      <c r="H568" s="41"/>
      <c r="I568" s="41"/>
      <c r="J568" s="46"/>
    </row>
    <row r="569" spans="1:10" ht="15.75" x14ac:dyDescent="0.25">
      <c r="A569" s="41"/>
      <c r="B569" s="41"/>
      <c r="D569" s="41"/>
      <c r="E569" s="41"/>
      <c r="F569" s="47"/>
      <c r="G569" s="41"/>
      <c r="H569" s="41"/>
      <c r="I569" s="41"/>
      <c r="J569" s="46"/>
    </row>
    <row r="570" spans="1:10" ht="15.75" x14ac:dyDescent="0.25">
      <c r="A570" s="41"/>
      <c r="B570" s="41"/>
      <c r="D570" s="41"/>
      <c r="E570" s="41"/>
      <c r="F570" s="47"/>
      <c r="G570" s="41"/>
      <c r="H570" s="41"/>
      <c r="I570" s="41"/>
      <c r="J570" s="46"/>
    </row>
    <row r="571" spans="1:10" ht="15.75" x14ac:dyDescent="0.25">
      <c r="A571" s="41"/>
      <c r="B571" s="41"/>
      <c r="D571" s="41"/>
      <c r="E571" s="41"/>
      <c r="F571" s="47"/>
      <c r="G571" s="41"/>
      <c r="H571" s="41"/>
      <c r="I571" s="41"/>
      <c r="J571" s="46"/>
    </row>
    <row r="572" spans="1:10" ht="15.75" x14ac:dyDescent="0.25">
      <c r="A572" s="41"/>
      <c r="B572" s="41"/>
      <c r="D572" s="41"/>
      <c r="E572" s="41"/>
      <c r="F572" s="47"/>
      <c r="G572" s="41"/>
      <c r="H572" s="41"/>
      <c r="I572" s="41"/>
      <c r="J572" s="46"/>
    </row>
    <row r="573" spans="1:10" ht="15.75" x14ac:dyDescent="0.25">
      <c r="A573" s="41"/>
      <c r="B573" s="41"/>
      <c r="D573" s="41"/>
      <c r="E573" s="41"/>
      <c r="F573" s="47"/>
      <c r="G573" s="41"/>
      <c r="H573" s="41"/>
      <c r="I573" s="41"/>
      <c r="J573" s="46"/>
    </row>
    <row r="574" spans="1:10" ht="15.75" x14ac:dyDescent="0.25">
      <c r="A574" s="41"/>
      <c r="B574" s="41"/>
      <c r="D574" s="41"/>
      <c r="E574" s="41"/>
      <c r="F574" s="47"/>
      <c r="G574" s="41"/>
      <c r="H574" s="41"/>
      <c r="I574" s="41"/>
      <c r="J574" s="46"/>
    </row>
    <row r="575" spans="1:10" ht="15.75" x14ac:dyDescent="0.25">
      <c r="A575" s="41"/>
      <c r="B575" s="41"/>
      <c r="D575" s="41"/>
      <c r="E575" s="41"/>
      <c r="F575" s="47"/>
      <c r="G575" s="41"/>
      <c r="H575" s="41"/>
      <c r="I575" s="41"/>
      <c r="J575" s="46"/>
    </row>
    <row r="576" spans="1:10" ht="15.75" x14ac:dyDescent="0.25">
      <c r="A576" s="41"/>
      <c r="B576" s="41"/>
      <c r="D576" s="41"/>
      <c r="E576" s="41"/>
      <c r="F576" s="47"/>
      <c r="G576" s="41"/>
      <c r="H576" s="41"/>
      <c r="I576" s="41"/>
      <c r="J576" s="46"/>
    </row>
    <row r="577" spans="1:10" ht="15.75" x14ac:dyDescent="0.25">
      <c r="A577" s="41"/>
      <c r="B577" s="41"/>
      <c r="D577" s="41"/>
      <c r="E577" s="41"/>
      <c r="F577" s="47"/>
      <c r="G577" s="41"/>
      <c r="H577" s="41"/>
      <c r="I577" s="41"/>
      <c r="J577" s="46"/>
    </row>
    <row r="578" spans="1:10" ht="15.75" x14ac:dyDescent="0.25">
      <c r="A578" s="41"/>
      <c r="B578" s="41"/>
      <c r="D578" s="41"/>
      <c r="E578" s="41"/>
      <c r="F578" s="47"/>
      <c r="G578" s="41"/>
      <c r="H578" s="41"/>
      <c r="I578" s="41"/>
      <c r="J578" s="46"/>
    </row>
    <row r="579" spans="1:10" ht="15.75" x14ac:dyDescent="0.25">
      <c r="A579" s="41"/>
      <c r="B579" s="41"/>
      <c r="D579" s="41"/>
      <c r="E579" s="41"/>
      <c r="F579" s="47"/>
      <c r="G579" s="41"/>
      <c r="H579" s="41"/>
      <c r="I579" s="41"/>
      <c r="J579" s="46"/>
    </row>
    <row r="580" spans="1:10" ht="15.75" x14ac:dyDescent="0.25">
      <c r="A580" s="41"/>
      <c r="B580" s="41"/>
      <c r="D580" s="41"/>
      <c r="E580" s="41"/>
      <c r="F580" s="47"/>
      <c r="G580" s="41"/>
      <c r="H580" s="41"/>
      <c r="I580" s="41"/>
      <c r="J580" s="46"/>
    </row>
    <row r="581" spans="1:10" ht="15.75" x14ac:dyDescent="0.25">
      <c r="A581" s="41"/>
      <c r="B581" s="41"/>
      <c r="D581" s="41"/>
      <c r="E581" s="41"/>
      <c r="F581" s="47"/>
      <c r="G581" s="41"/>
      <c r="H581" s="41"/>
      <c r="I581" s="41"/>
      <c r="J581" s="46"/>
    </row>
    <row r="582" spans="1:10" ht="15.75" x14ac:dyDescent="0.25">
      <c r="A582" s="41"/>
      <c r="B582" s="41"/>
      <c r="D582" s="41"/>
      <c r="E582" s="41"/>
      <c r="F582" s="47"/>
      <c r="G582" s="41"/>
      <c r="H582" s="41"/>
      <c r="I582" s="41"/>
      <c r="J582" s="46"/>
    </row>
    <row r="583" spans="1:10" ht="15.75" x14ac:dyDescent="0.25">
      <c r="A583" s="41"/>
      <c r="B583" s="41"/>
      <c r="D583" s="41"/>
      <c r="E583" s="41"/>
      <c r="F583" s="47"/>
      <c r="G583" s="41"/>
      <c r="H583" s="41"/>
      <c r="I583" s="41"/>
      <c r="J583" s="46"/>
    </row>
    <row r="584" spans="1:10" ht="15.75" x14ac:dyDescent="0.25">
      <c r="A584" s="41"/>
      <c r="B584" s="41"/>
      <c r="D584" s="41"/>
      <c r="E584" s="41"/>
      <c r="F584" s="47"/>
      <c r="G584" s="41"/>
      <c r="H584" s="41"/>
      <c r="I584" s="41"/>
      <c r="J584" s="46"/>
    </row>
    <row r="585" spans="1:10" ht="15.75" x14ac:dyDescent="0.25">
      <c r="A585" s="41"/>
      <c r="B585" s="41"/>
      <c r="D585" s="41"/>
      <c r="E585" s="41"/>
      <c r="F585" s="47"/>
      <c r="G585" s="47"/>
      <c r="H585" s="41"/>
      <c r="I585" s="41"/>
      <c r="J585" s="46"/>
    </row>
    <row r="586" spans="1:10" ht="15.75" x14ac:dyDescent="0.25">
      <c r="A586" s="41"/>
      <c r="B586" s="41"/>
      <c r="D586" s="41"/>
      <c r="E586" s="41"/>
      <c r="F586" s="47"/>
      <c r="G586" s="41"/>
      <c r="H586" s="41"/>
      <c r="I586" s="41"/>
      <c r="J586" s="46"/>
    </row>
    <row r="587" spans="1:10" ht="15.75" x14ac:dyDescent="0.25">
      <c r="A587" s="41"/>
      <c r="B587" s="41"/>
      <c r="D587" s="41"/>
      <c r="E587" s="41"/>
      <c r="F587" s="47"/>
      <c r="G587" s="41"/>
      <c r="H587" s="41"/>
      <c r="I587" s="41"/>
      <c r="J587" s="46"/>
    </row>
    <row r="588" spans="1:10" ht="15.75" x14ac:dyDescent="0.25">
      <c r="A588" s="41"/>
      <c r="B588" s="41"/>
      <c r="D588" s="41"/>
      <c r="E588" s="41"/>
      <c r="F588" s="47"/>
      <c r="G588" s="41"/>
      <c r="H588" s="41"/>
      <c r="I588" s="41"/>
      <c r="J588" s="46"/>
    </row>
    <row r="589" spans="1:10" ht="15.75" x14ac:dyDescent="0.25">
      <c r="A589" s="41"/>
      <c r="B589" s="41"/>
      <c r="D589" s="41"/>
      <c r="E589" s="41"/>
      <c r="F589" s="47"/>
      <c r="G589" s="41"/>
      <c r="H589" s="41"/>
      <c r="I589" s="41"/>
      <c r="J589" s="46"/>
    </row>
    <row r="590" spans="1:10" ht="15.75" x14ac:dyDescent="0.25">
      <c r="A590" s="41"/>
      <c r="B590" s="41"/>
      <c r="D590" s="41"/>
      <c r="E590" s="41"/>
      <c r="F590" s="47"/>
      <c r="G590" s="41"/>
      <c r="H590" s="41"/>
      <c r="I590" s="41"/>
      <c r="J590" s="46"/>
    </row>
    <row r="591" spans="1:10" ht="15.75" x14ac:dyDescent="0.25">
      <c r="A591" s="41"/>
      <c r="B591" s="41"/>
      <c r="D591" s="41"/>
      <c r="E591" s="41"/>
      <c r="F591" s="47"/>
      <c r="G591" s="47"/>
      <c r="H591" s="41"/>
      <c r="I591" s="41"/>
      <c r="J591" s="46"/>
    </row>
    <row r="592" spans="1:10" ht="15.75" x14ac:dyDescent="0.25">
      <c r="A592" s="41"/>
      <c r="B592" s="41"/>
      <c r="D592" s="41"/>
      <c r="E592" s="41"/>
      <c r="F592" s="47"/>
      <c r="G592" s="41"/>
      <c r="H592" s="41"/>
      <c r="I592" s="41"/>
      <c r="J592" s="46"/>
    </row>
    <row r="593" spans="1:10" ht="15.75" x14ac:dyDescent="0.25">
      <c r="A593" s="41"/>
      <c r="B593" s="41"/>
      <c r="D593" s="41"/>
      <c r="E593" s="41"/>
      <c r="F593" s="47"/>
      <c r="G593" s="41"/>
      <c r="H593" s="41"/>
      <c r="I593" s="41"/>
      <c r="J593" s="46"/>
    </row>
    <row r="594" spans="1:10" ht="15.75" x14ac:dyDescent="0.25">
      <c r="A594" s="41"/>
      <c r="B594" s="41"/>
      <c r="D594" s="41"/>
      <c r="E594" s="41"/>
      <c r="F594" s="47"/>
      <c r="G594" s="41"/>
      <c r="H594" s="41"/>
      <c r="I594" s="41"/>
      <c r="J594" s="46"/>
    </row>
    <row r="595" spans="1:10" ht="15.75" x14ac:dyDescent="0.25">
      <c r="A595" s="41"/>
      <c r="B595" s="41"/>
      <c r="D595" s="41"/>
      <c r="E595" s="41"/>
      <c r="F595" s="47"/>
      <c r="G595" s="41"/>
      <c r="H595" s="41"/>
      <c r="I595" s="41"/>
      <c r="J595" s="46"/>
    </row>
    <row r="596" spans="1:10" ht="15.75" x14ac:dyDescent="0.25">
      <c r="A596" s="41"/>
      <c r="B596" s="41"/>
      <c r="D596" s="41"/>
      <c r="E596" s="41"/>
      <c r="F596" s="47"/>
      <c r="G596" s="41"/>
      <c r="H596" s="41"/>
      <c r="I596" s="41"/>
      <c r="J596" s="46"/>
    </row>
    <row r="597" spans="1:10" ht="15.75" x14ac:dyDescent="0.25">
      <c r="A597" s="41"/>
      <c r="B597" s="41"/>
      <c r="D597" s="41"/>
      <c r="E597" s="41"/>
      <c r="F597" s="47"/>
      <c r="G597" s="41"/>
      <c r="H597" s="41"/>
      <c r="I597" s="41"/>
      <c r="J597" s="46"/>
    </row>
    <row r="598" spans="1:10" ht="15.75" x14ac:dyDescent="0.25">
      <c r="A598" s="41"/>
      <c r="B598" s="41"/>
      <c r="D598" s="41"/>
      <c r="E598" s="41"/>
      <c r="F598" s="47"/>
      <c r="G598" s="41"/>
      <c r="H598" s="41"/>
      <c r="I598" s="41"/>
      <c r="J598" s="46"/>
    </row>
    <row r="599" spans="1:10" ht="15.75" x14ac:dyDescent="0.25">
      <c r="A599" s="41"/>
      <c r="B599" s="41"/>
      <c r="D599" s="41"/>
      <c r="E599" s="41"/>
      <c r="F599" s="47"/>
      <c r="G599" s="41"/>
      <c r="H599" s="41"/>
      <c r="I599" s="41"/>
      <c r="J599" s="46"/>
    </row>
    <row r="600" spans="1:10" ht="15.75" x14ac:dyDescent="0.25">
      <c r="A600" s="41"/>
      <c r="B600" s="41"/>
      <c r="D600" s="41"/>
      <c r="E600" s="41"/>
      <c r="F600" s="47"/>
      <c r="G600" s="41"/>
      <c r="H600" s="41"/>
      <c r="I600" s="41"/>
      <c r="J600" s="46"/>
    </row>
    <row r="601" spans="1:10" ht="15.75" x14ac:dyDescent="0.25">
      <c r="A601" s="41"/>
      <c r="B601" s="41"/>
      <c r="D601" s="41"/>
      <c r="E601" s="41"/>
      <c r="F601" s="47"/>
      <c r="G601" s="41"/>
      <c r="H601" s="41"/>
      <c r="I601" s="41"/>
      <c r="J601" s="46"/>
    </row>
    <row r="602" spans="1:10" ht="15.75" x14ac:dyDescent="0.25">
      <c r="A602" s="41"/>
      <c r="B602" s="41"/>
      <c r="D602" s="41"/>
      <c r="E602" s="41"/>
      <c r="F602" s="47"/>
      <c r="G602" s="41"/>
      <c r="H602" s="41"/>
      <c r="I602" s="41"/>
      <c r="J602" s="46"/>
    </row>
    <row r="603" spans="1:10" ht="15.75" x14ac:dyDescent="0.25">
      <c r="A603" s="41"/>
      <c r="B603" s="41"/>
      <c r="D603" s="41"/>
      <c r="E603" s="41"/>
      <c r="F603" s="47"/>
      <c r="G603" s="41"/>
      <c r="H603" s="41"/>
      <c r="I603" s="41"/>
      <c r="J603" s="46"/>
    </row>
    <row r="604" spans="1:10" ht="15.75" x14ac:dyDescent="0.25">
      <c r="A604" s="41"/>
      <c r="B604" s="41"/>
      <c r="D604" s="41"/>
      <c r="E604" s="41"/>
      <c r="F604" s="47"/>
      <c r="G604" s="41"/>
      <c r="H604" s="41"/>
      <c r="I604" s="41"/>
      <c r="J604" s="46"/>
    </row>
    <row r="605" spans="1:10" ht="15.75" x14ac:dyDescent="0.25">
      <c r="A605" s="41"/>
      <c r="B605" s="41"/>
      <c r="D605" s="41"/>
      <c r="E605" s="41"/>
      <c r="F605" s="47"/>
      <c r="G605" s="41"/>
      <c r="H605" s="41"/>
      <c r="I605" s="41"/>
      <c r="J605" s="46"/>
    </row>
    <row r="606" spans="1:10" ht="15.75" x14ac:dyDescent="0.25">
      <c r="A606" s="41"/>
      <c r="B606" s="41"/>
      <c r="D606" s="41"/>
      <c r="E606" s="41"/>
      <c r="F606" s="47"/>
      <c r="G606" s="41"/>
      <c r="H606" s="41"/>
      <c r="I606" s="41"/>
      <c r="J606" s="46"/>
    </row>
    <row r="607" spans="1:10" ht="15.75" x14ac:dyDescent="0.25">
      <c r="A607" s="41"/>
      <c r="B607" s="41"/>
      <c r="D607" s="41"/>
      <c r="E607" s="41"/>
      <c r="F607" s="47"/>
      <c r="G607" s="41"/>
      <c r="H607" s="41"/>
      <c r="I607" s="41"/>
      <c r="J607" s="46"/>
    </row>
    <row r="608" spans="1:10" ht="15.75" x14ac:dyDescent="0.25">
      <c r="A608" s="41"/>
      <c r="B608" s="41"/>
      <c r="D608" s="41"/>
      <c r="E608" s="41"/>
      <c r="F608" s="47"/>
      <c r="G608" s="47"/>
      <c r="H608" s="41"/>
      <c r="I608" s="41"/>
      <c r="J608" s="46"/>
    </row>
    <row r="609" spans="1:10" ht="15.75" x14ac:dyDescent="0.25">
      <c r="A609" s="41"/>
      <c r="B609" s="41"/>
      <c r="D609" s="41"/>
      <c r="E609" s="41"/>
      <c r="F609" s="47"/>
      <c r="G609" s="47"/>
      <c r="H609" s="41"/>
      <c r="I609" s="41"/>
      <c r="J609" s="46"/>
    </row>
    <row r="610" spans="1:10" ht="15.75" x14ac:dyDescent="0.25">
      <c r="A610" s="41"/>
      <c r="B610" s="41"/>
      <c r="D610" s="41"/>
      <c r="E610" s="41"/>
      <c r="F610" s="47"/>
      <c r="G610" s="41"/>
      <c r="H610" s="41"/>
      <c r="I610" s="41"/>
      <c r="J610" s="46"/>
    </row>
    <row r="611" spans="1:10" ht="15.75" x14ac:dyDescent="0.25">
      <c r="A611" s="41"/>
      <c r="B611" s="41"/>
      <c r="D611" s="41"/>
      <c r="E611" s="41"/>
      <c r="F611" s="47"/>
      <c r="G611" s="41"/>
      <c r="H611" s="41"/>
      <c r="I611" s="41"/>
      <c r="J611" s="46"/>
    </row>
    <row r="612" spans="1:10" ht="15.75" x14ac:dyDescent="0.25">
      <c r="A612" s="41"/>
      <c r="B612" s="41"/>
      <c r="D612" s="41"/>
      <c r="E612" s="41"/>
      <c r="F612" s="47"/>
      <c r="G612" s="41"/>
      <c r="H612" s="41"/>
      <c r="I612" s="41"/>
      <c r="J612" s="46"/>
    </row>
    <row r="613" spans="1:10" ht="15.75" x14ac:dyDescent="0.25">
      <c r="A613" s="41"/>
      <c r="B613" s="41"/>
      <c r="D613" s="41"/>
      <c r="E613" s="41"/>
      <c r="F613" s="47"/>
      <c r="G613" s="41"/>
      <c r="H613" s="41"/>
      <c r="I613" s="41"/>
      <c r="J613" s="46"/>
    </row>
    <row r="614" spans="1:10" ht="15.75" x14ac:dyDescent="0.25">
      <c r="A614" s="41"/>
      <c r="B614" s="41"/>
      <c r="D614" s="41"/>
      <c r="E614" s="41"/>
      <c r="F614" s="47"/>
      <c r="G614" s="41"/>
      <c r="H614" s="41"/>
      <c r="I614" s="41"/>
      <c r="J614" s="46"/>
    </row>
    <row r="615" spans="1:10" ht="15.75" x14ac:dyDescent="0.25">
      <c r="A615" s="41"/>
      <c r="B615" s="41"/>
      <c r="D615" s="41"/>
      <c r="E615" s="41"/>
      <c r="F615" s="47"/>
      <c r="G615" s="41"/>
      <c r="H615" s="41"/>
      <c r="I615" s="41"/>
      <c r="J615" s="46"/>
    </row>
    <row r="616" spans="1:10" ht="15.75" x14ac:dyDescent="0.25">
      <c r="A616" s="41"/>
      <c r="B616" s="41"/>
      <c r="D616" s="41"/>
      <c r="E616" s="41"/>
      <c r="F616" s="47"/>
      <c r="G616" s="41"/>
      <c r="H616" s="41"/>
      <c r="I616" s="41"/>
      <c r="J616" s="46"/>
    </row>
    <row r="617" spans="1:10" ht="15.75" x14ac:dyDescent="0.25">
      <c r="A617" s="41"/>
      <c r="B617" s="41"/>
      <c r="D617" s="41"/>
      <c r="E617" s="41"/>
      <c r="F617" s="47"/>
      <c r="G617" s="41"/>
      <c r="H617" s="41"/>
      <c r="I617" s="41"/>
      <c r="J617" s="46"/>
    </row>
    <row r="618" spans="1:10" ht="15.75" x14ac:dyDescent="0.25">
      <c r="A618" s="41"/>
      <c r="B618" s="41"/>
      <c r="D618" s="41"/>
      <c r="E618" s="41"/>
      <c r="F618" s="47"/>
      <c r="G618" s="41"/>
      <c r="H618" s="41"/>
      <c r="I618" s="41"/>
      <c r="J618" s="46"/>
    </row>
    <row r="619" spans="1:10" ht="15.75" x14ac:dyDescent="0.25">
      <c r="A619" s="41"/>
      <c r="B619" s="41"/>
      <c r="D619" s="41"/>
      <c r="E619" s="41"/>
      <c r="F619" s="47"/>
      <c r="G619" s="41"/>
      <c r="H619" s="41"/>
      <c r="I619" s="41"/>
      <c r="J619" s="46"/>
    </row>
    <row r="620" spans="1:10" ht="15.75" x14ac:dyDescent="0.25">
      <c r="A620" s="41"/>
      <c r="B620" s="41"/>
      <c r="D620" s="41"/>
      <c r="E620" s="41"/>
      <c r="F620" s="47"/>
      <c r="G620" s="41"/>
      <c r="H620" s="41"/>
      <c r="I620" s="41"/>
      <c r="J620" s="46"/>
    </row>
    <row r="621" spans="1:10" ht="15.75" x14ac:dyDescent="0.25">
      <c r="A621" s="41"/>
      <c r="B621" s="41"/>
      <c r="D621" s="41"/>
      <c r="E621" s="41"/>
      <c r="F621" s="47"/>
      <c r="G621" s="47"/>
      <c r="H621" s="41"/>
      <c r="I621" s="41"/>
      <c r="J621" s="46"/>
    </row>
    <row r="622" spans="1:10" ht="15.75" x14ac:dyDescent="0.25">
      <c r="A622" s="41"/>
      <c r="B622" s="41"/>
      <c r="D622" s="41"/>
      <c r="E622" s="41"/>
      <c r="F622" s="47"/>
      <c r="G622" s="47"/>
      <c r="H622" s="41"/>
      <c r="I622" s="41"/>
      <c r="J622" s="46"/>
    </row>
    <row r="623" spans="1:10" ht="15.75" x14ac:dyDescent="0.25">
      <c r="A623" s="41"/>
      <c r="B623" s="41"/>
      <c r="D623" s="41"/>
      <c r="E623" s="41"/>
      <c r="F623" s="47"/>
      <c r="G623" s="41"/>
      <c r="H623" s="41"/>
      <c r="I623" s="41"/>
      <c r="J623" s="46"/>
    </row>
    <row r="624" spans="1:10" ht="15.75" x14ac:dyDescent="0.25">
      <c r="A624" s="41"/>
      <c r="B624" s="41"/>
      <c r="D624" s="41"/>
      <c r="E624" s="41"/>
      <c r="F624" s="47"/>
      <c r="G624" s="47"/>
      <c r="H624" s="41"/>
      <c r="I624" s="41"/>
      <c r="J624" s="46"/>
    </row>
    <row r="625" spans="1:10" ht="15.75" x14ac:dyDescent="0.25">
      <c r="A625" s="41"/>
      <c r="B625" s="41"/>
      <c r="D625" s="41"/>
      <c r="E625" s="41"/>
      <c r="F625" s="47"/>
      <c r="G625" s="41"/>
      <c r="H625" s="41"/>
      <c r="I625" s="41"/>
      <c r="J625" s="46"/>
    </row>
    <row r="626" spans="1:10" ht="15.75" x14ac:dyDescent="0.25">
      <c r="A626" s="41"/>
      <c r="B626" s="41"/>
      <c r="D626" s="41"/>
      <c r="E626" s="41"/>
      <c r="F626" s="47"/>
      <c r="G626" s="41"/>
      <c r="H626" s="41"/>
      <c r="I626" s="41"/>
      <c r="J626" s="46"/>
    </row>
    <row r="627" spans="1:10" ht="15.75" x14ac:dyDescent="0.25">
      <c r="A627" s="41"/>
      <c r="B627" s="41"/>
      <c r="D627" s="41"/>
      <c r="E627" s="41"/>
      <c r="F627" s="47"/>
      <c r="G627" s="41"/>
      <c r="H627" s="41"/>
      <c r="I627" s="41"/>
      <c r="J627" s="46"/>
    </row>
    <row r="628" spans="1:10" ht="15.75" x14ac:dyDescent="0.25">
      <c r="A628" s="41"/>
      <c r="B628" s="41"/>
      <c r="D628" s="41"/>
      <c r="E628" s="41"/>
      <c r="F628" s="47"/>
      <c r="G628" s="41"/>
      <c r="H628" s="41"/>
      <c r="I628" s="41"/>
      <c r="J628" s="46"/>
    </row>
    <row r="629" spans="1:10" ht="15.75" x14ac:dyDescent="0.25">
      <c r="A629" s="41"/>
      <c r="B629" s="41"/>
      <c r="D629" s="41"/>
      <c r="E629" s="41"/>
      <c r="F629" s="47"/>
      <c r="G629" s="41"/>
      <c r="H629" s="41"/>
      <c r="I629" s="41"/>
      <c r="J629" s="46"/>
    </row>
    <row r="630" spans="1:10" ht="15.75" x14ac:dyDescent="0.25">
      <c r="A630" s="41"/>
      <c r="B630" s="41"/>
      <c r="D630" s="41"/>
      <c r="E630" s="41"/>
      <c r="F630" s="47"/>
      <c r="G630" s="41"/>
      <c r="H630" s="41"/>
      <c r="I630" s="41"/>
      <c r="J630" s="46"/>
    </row>
    <row r="631" spans="1:10" ht="15.75" x14ac:dyDescent="0.25">
      <c r="A631" s="41"/>
      <c r="B631" s="41"/>
      <c r="D631" s="41"/>
      <c r="E631" s="41"/>
      <c r="F631" s="47"/>
      <c r="G631" s="41"/>
      <c r="H631" s="41"/>
      <c r="I631" s="41"/>
      <c r="J631" s="46"/>
    </row>
    <row r="632" spans="1:10" ht="15.75" x14ac:dyDescent="0.25">
      <c r="A632" s="41"/>
      <c r="B632" s="41"/>
      <c r="D632" s="41"/>
      <c r="E632" s="41"/>
      <c r="F632" s="47"/>
      <c r="G632" s="41"/>
      <c r="H632" s="41"/>
      <c r="I632" s="41"/>
      <c r="J632" s="46"/>
    </row>
    <row r="633" spans="1:10" ht="15.75" x14ac:dyDescent="0.25">
      <c r="A633" s="41"/>
      <c r="B633" s="41"/>
      <c r="D633" s="41"/>
      <c r="E633" s="41"/>
      <c r="F633" s="47"/>
      <c r="G633" s="41"/>
      <c r="H633" s="41"/>
      <c r="I633" s="41"/>
      <c r="J633" s="46"/>
    </row>
    <row r="634" spans="1:10" ht="15.75" x14ac:dyDescent="0.25">
      <c r="A634" s="41"/>
      <c r="B634" s="41"/>
      <c r="D634" s="41"/>
      <c r="E634" s="41"/>
      <c r="F634" s="47"/>
      <c r="G634" s="41"/>
      <c r="H634" s="41"/>
      <c r="I634" s="41"/>
      <c r="J634" s="46"/>
    </row>
    <row r="635" spans="1:10" ht="15.75" x14ac:dyDescent="0.25">
      <c r="A635" s="41"/>
      <c r="B635" s="41"/>
      <c r="D635" s="41"/>
      <c r="E635" s="41"/>
      <c r="F635" s="47"/>
      <c r="G635" s="41"/>
      <c r="H635" s="41"/>
      <c r="I635" s="41"/>
      <c r="J635" s="46"/>
    </row>
    <row r="636" spans="1:10" ht="15.75" x14ac:dyDescent="0.25">
      <c r="A636" s="41"/>
      <c r="B636" s="41"/>
      <c r="D636" s="41"/>
      <c r="E636" s="41"/>
      <c r="F636" s="47"/>
      <c r="G636" s="41"/>
      <c r="H636" s="41"/>
      <c r="I636" s="41"/>
      <c r="J636" s="46"/>
    </row>
    <row r="637" spans="1:10" ht="15.75" x14ac:dyDescent="0.25">
      <c r="A637" s="41"/>
      <c r="B637" s="41"/>
      <c r="D637" s="41"/>
      <c r="E637" s="41"/>
      <c r="F637" s="47"/>
      <c r="G637" s="41"/>
      <c r="H637" s="41"/>
      <c r="I637" s="41"/>
      <c r="J637" s="46"/>
    </row>
    <row r="638" spans="1:10" ht="15.75" x14ac:dyDescent="0.25">
      <c r="A638" s="41"/>
      <c r="B638" s="41"/>
      <c r="D638" s="41"/>
      <c r="E638" s="41"/>
      <c r="F638" s="47"/>
      <c r="G638" s="41"/>
      <c r="H638" s="41"/>
      <c r="I638" s="41"/>
      <c r="J638" s="46"/>
    </row>
    <row r="639" spans="1:10" ht="15.75" x14ac:dyDescent="0.25">
      <c r="A639" s="41"/>
      <c r="B639" s="41"/>
      <c r="D639" s="41"/>
      <c r="E639" s="41"/>
      <c r="F639" s="47"/>
      <c r="G639" s="41"/>
      <c r="H639" s="41"/>
      <c r="I639" s="41"/>
      <c r="J639" s="46"/>
    </row>
    <row r="640" spans="1:10" ht="15.75" x14ac:dyDescent="0.25">
      <c r="A640" s="41"/>
      <c r="B640" s="41"/>
      <c r="D640" s="41"/>
      <c r="E640" s="41"/>
      <c r="F640" s="47"/>
      <c r="G640" s="41"/>
      <c r="H640" s="41"/>
      <c r="I640" s="41"/>
      <c r="J640" s="46"/>
    </row>
    <row r="641" spans="1:10" ht="15.75" x14ac:dyDescent="0.25">
      <c r="A641" s="41"/>
      <c r="B641" s="41"/>
      <c r="D641" s="41"/>
      <c r="E641" s="41"/>
      <c r="F641" s="47"/>
      <c r="G641" s="41"/>
      <c r="H641" s="41"/>
      <c r="I641" s="41"/>
      <c r="J641" s="46"/>
    </row>
    <row r="642" spans="1:10" ht="15.75" x14ac:dyDescent="0.25">
      <c r="A642" s="41"/>
      <c r="B642" s="41"/>
      <c r="D642" s="41"/>
      <c r="E642" s="41"/>
      <c r="F642" s="47"/>
      <c r="G642" s="41"/>
      <c r="H642" s="41"/>
      <c r="I642" s="41"/>
      <c r="J642" s="46"/>
    </row>
    <row r="643" spans="1:10" ht="15.75" x14ac:dyDescent="0.25">
      <c r="A643" s="41"/>
      <c r="B643" s="41"/>
      <c r="D643" s="41"/>
      <c r="E643" s="41"/>
      <c r="F643" s="47"/>
      <c r="G643" s="41"/>
      <c r="H643" s="41"/>
      <c r="I643" s="41"/>
      <c r="J643" s="46"/>
    </row>
    <row r="644" spans="1:10" ht="15.75" x14ac:dyDescent="0.25">
      <c r="A644" s="41"/>
      <c r="B644" s="41"/>
      <c r="D644" s="41"/>
      <c r="E644" s="41"/>
      <c r="F644" s="47"/>
      <c r="G644" s="41"/>
      <c r="H644" s="41"/>
      <c r="I644" s="41"/>
      <c r="J644" s="46"/>
    </row>
    <row r="645" spans="1:10" ht="15.75" x14ac:dyDescent="0.25">
      <c r="A645" s="41"/>
      <c r="B645" s="41"/>
      <c r="D645" s="41"/>
      <c r="E645" s="41"/>
      <c r="F645" s="47"/>
      <c r="G645" s="41"/>
      <c r="H645" s="41"/>
      <c r="I645" s="41"/>
      <c r="J645" s="46"/>
    </row>
    <row r="646" spans="1:10" ht="15.75" x14ac:dyDescent="0.25">
      <c r="A646" s="41"/>
      <c r="B646" s="41"/>
      <c r="D646" s="41"/>
      <c r="E646" s="41"/>
      <c r="F646" s="47"/>
      <c r="G646" s="41"/>
      <c r="H646" s="41"/>
      <c r="I646" s="41"/>
      <c r="J646" s="46"/>
    </row>
    <row r="647" spans="1:10" ht="15.75" x14ac:dyDescent="0.25">
      <c r="A647" s="41"/>
      <c r="B647" s="41"/>
      <c r="D647" s="41"/>
      <c r="E647" s="41"/>
      <c r="F647" s="47"/>
      <c r="G647" s="41"/>
      <c r="H647" s="41"/>
      <c r="I647" s="41"/>
      <c r="J647" s="46"/>
    </row>
    <row r="648" spans="1:10" ht="15.75" x14ac:dyDescent="0.25">
      <c r="A648" s="41"/>
      <c r="B648" s="41"/>
      <c r="D648" s="41"/>
      <c r="E648" s="41"/>
      <c r="F648" s="47"/>
      <c r="G648" s="41"/>
      <c r="H648" s="41"/>
      <c r="I648" s="41"/>
      <c r="J648" s="46"/>
    </row>
    <row r="649" spans="1:10" ht="15.75" x14ac:dyDescent="0.25">
      <c r="A649" s="41"/>
      <c r="B649" s="41"/>
      <c r="D649" s="41"/>
      <c r="E649" s="41"/>
      <c r="F649" s="47"/>
      <c r="G649" s="41"/>
      <c r="H649" s="41"/>
      <c r="I649" s="41"/>
      <c r="J649" s="46"/>
    </row>
    <row r="650" spans="1:10" ht="15.75" x14ac:dyDescent="0.25">
      <c r="A650" s="41"/>
      <c r="B650" s="41"/>
      <c r="D650" s="41"/>
      <c r="E650" s="41"/>
      <c r="F650" s="47"/>
      <c r="G650" s="41"/>
      <c r="H650" s="41"/>
      <c r="I650" s="41"/>
      <c r="J650" s="46"/>
    </row>
    <row r="651" spans="1:10" ht="15.75" x14ac:dyDescent="0.25">
      <c r="A651" s="41"/>
      <c r="B651" s="41"/>
      <c r="D651" s="41"/>
      <c r="E651" s="41"/>
      <c r="F651" s="47"/>
      <c r="G651" s="41"/>
      <c r="H651" s="41"/>
      <c r="I651" s="41"/>
      <c r="J651" s="46"/>
    </row>
    <row r="652" spans="1:10" ht="15.75" x14ac:dyDescent="0.25">
      <c r="A652" s="41"/>
      <c r="B652" s="41"/>
      <c r="D652" s="41"/>
      <c r="E652" s="41"/>
      <c r="F652" s="47"/>
      <c r="G652" s="41"/>
      <c r="H652" s="41"/>
      <c r="I652" s="41"/>
      <c r="J652" s="46"/>
    </row>
    <row r="653" spans="1:10" ht="15.75" x14ac:dyDescent="0.25">
      <c r="A653" s="41"/>
      <c r="B653" s="41"/>
      <c r="D653" s="41"/>
      <c r="E653" s="41"/>
      <c r="F653" s="47"/>
      <c r="G653" s="47"/>
      <c r="H653" s="41"/>
      <c r="I653" s="41"/>
      <c r="J653" s="46"/>
    </row>
    <row r="654" spans="1:10" ht="15.75" x14ac:dyDescent="0.25">
      <c r="A654" s="41"/>
      <c r="B654" s="41"/>
      <c r="D654" s="41"/>
      <c r="E654" s="41"/>
      <c r="F654" s="47"/>
      <c r="G654" s="41"/>
      <c r="H654" s="41"/>
      <c r="I654" s="41"/>
      <c r="J654" s="46"/>
    </row>
    <row r="655" spans="1:10" ht="15.75" x14ac:dyDescent="0.25">
      <c r="A655" s="41"/>
      <c r="B655" s="41"/>
      <c r="D655" s="41"/>
      <c r="E655" s="41"/>
      <c r="F655" s="47"/>
      <c r="G655" s="41"/>
      <c r="H655" s="41"/>
      <c r="I655" s="41"/>
      <c r="J655" s="46"/>
    </row>
    <row r="656" spans="1:10" ht="15.75" x14ac:dyDescent="0.25">
      <c r="A656" s="41"/>
      <c r="B656" s="41"/>
      <c r="D656" s="41"/>
      <c r="E656" s="41"/>
      <c r="F656" s="47"/>
      <c r="G656" s="41"/>
      <c r="H656" s="41"/>
      <c r="I656" s="41"/>
      <c r="J656" s="46"/>
    </row>
    <row r="657" spans="1:10" ht="15.75" x14ac:dyDescent="0.25">
      <c r="A657" s="41"/>
      <c r="B657" s="41"/>
      <c r="D657" s="41"/>
      <c r="E657" s="41"/>
      <c r="F657" s="47"/>
      <c r="G657" s="41"/>
      <c r="H657" s="41"/>
      <c r="I657" s="41"/>
      <c r="J657" s="46"/>
    </row>
    <row r="658" spans="1:10" ht="15.75" x14ac:dyDescent="0.25">
      <c r="A658" s="41"/>
      <c r="B658" s="41"/>
      <c r="D658" s="41"/>
      <c r="E658" s="41"/>
      <c r="F658" s="47"/>
      <c r="G658" s="41"/>
      <c r="H658" s="41"/>
      <c r="I658" s="41"/>
      <c r="J658" s="46"/>
    </row>
    <row r="659" spans="1:10" ht="15.75" x14ac:dyDescent="0.25">
      <c r="A659" s="41"/>
      <c r="B659" s="41"/>
      <c r="D659" s="41"/>
      <c r="E659" s="41"/>
      <c r="F659" s="47"/>
      <c r="G659" s="41"/>
      <c r="H659" s="41"/>
      <c r="I659" s="41"/>
      <c r="J659" s="46"/>
    </row>
    <row r="660" spans="1:10" ht="15.75" x14ac:dyDescent="0.25">
      <c r="A660" s="41"/>
      <c r="B660" s="41"/>
      <c r="D660" s="41"/>
      <c r="E660" s="41"/>
      <c r="F660" s="47"/>
      <c r="G660" s="41"/>
      <c r="H660" s="41"/>
      <c r="I660" s="41"/>
      <c r="J660" s="46"/>
    </row>
    <row r="661" spans="1:10" ht="15.75" x14ac:dyDescent="0.25">
      <c r="A661" s="41"/>
      <c r="B661" s="41"/>
      <c r="D661" s="41"/>
      <c r="E661" s="41"/>
      <c r="F661" s="47"/>
      <c r="G661" s="41"/>
      <c r="H661" s="41"/>
      <c r="I661" s="41"/>
      <c r="J661" s="46"/>
    </row>
    <row r="662" spans="1:10" ht="15.75" x14ac:dyDescent="0.25">
      <c r="A662" s="41"/>
      <c r="B662" s="41"/>
      <c r="D662" s="41"/>
      <c r="E662" s="41"/>
      <c r="F662" s="47"/>
      <c r="G662" s="41"/>
      <c r="H662" s="41"/>
      <c r="I662" s="41"/>
      <c r="J662" s="46"/>
    </row>
    <row r="663" spans="1:10" ht="15.75" x14ac:dyDescent="0.25">
      <c r="A663" s="41"/>
      <c r="B663" s="41"/>
      <c r="D663" s="41"/>
      <c r="E663" s="41"/>
      <c r="F663" s="47"/>
      <c r="G663" s="41"/>
      <c r="H663" s="41"/>
      <c r="I663" s="41"/>
      <c r="J663" s="46"/>
    </row>
    <row r="664" spans="1:10" ht="15.75" x14ac:dyDescent="0.25">
      <c r="A664" s="41"/>
      <c r="B664" s="41"/>
      <c r="D664" s="41"/>
      <c r="E664" s="41"/>
      <c r="F664" s="47"/>
      <c r="G664" s="41"/>
      <c r="H664" s="41"/>
      <c r="I664" s="41"/>
      <c r="J664" s="46"/>
    </row>
    <row r="665" spans="1:10" ht="15.75" x14ac:dyDescent="0.25">
      <c r="A665" s="41"/>
      <c r="B665" s="41"/>
      <c r="D665" s="41"/>
      <c r="E665" s="41"/>
      <c r="F665" s="47"/>
      <c r="G665" s="41"/>
      <c r="H665" s="41"/>
      <c r="I665" s="41"/>
      <c r="J665" s="46"/>
    </row>
    <row r="666" spans="1:10" ht="15.75" x14ac:dyDescent="0.25">
      <c r="A666" s="41"/>
      <c r="B666" s="41"/>
      <c r="D666" s="41"/>
      <c r="E666" s="41"/>
      <c r="F666" s="47"/>
      <c r="G666" s="41"/>
      <c r="H666" s="41"/>
      <c r="I666" s="41"/>
      <c r="J666" s="46"/>
    </row>
    <row r="667" spans="1:10" ht="15.75" x14ac:dyDescent="0.25">
      <c r="A667" s="41"/>
      <c r="B667" s="41"/>
      <c r="D667" s="41"/>
      <c r="E667" s="41"/>
      <c r="F667" s="47"/>
      <c r="G667" s="41"/>
      <c r="H667" s="41"/>
      <c r="I667" s="41"/>
      <c r="J667" s="46"/>
    </row>
    <row r="668" spans="1:10" ht="15.75" x14ac:dyDescent="0.25">
      <c r="A668" s="41"/>
      <c r="B668" s="41"/>
      <c r="D668" s="41"/>
      <c r="E668" s="41"/>
      <c r="F668" s="47"/>
      <c r="G668" s="41"/>
      <c r="H668" s="41"/>
      <c r="I668" s="41"/>
      <c r="J668" s="46"/>
    </row>
    <row r="669" spans="1:10" ht="15.75" x14ac:dyDescent="0.25">
      <c r="A669" s="41"/>
      <c r="B669" s="41"/>
      <c r="D669" s="41"/>
      <c r="E669" s="41"/>
      <c r="F669" s="47"/>
      <c r="G669" s="41"/>
      <c r="H669" s="41"/>
      <c r="I669" s="41"/>
      <c r="J669" s="46"/>
    </row>
    <row r="670" spans="1:10" ht="15.75" x14ac:dyDescent="0.25">
      <c r="A670" s="41"/>
      <c r="B670" s="41"/>
      <c r="D670" s="41"/>
      <c r="E670" s="41"/>
      <c r="F670" s="47"/>
      <c r="G670" s="41"/>
      <c r="H670" s="41"/>
      <c r="I670" s="41"/>
      <c r="J670" s="46"/>
    </row>
    <row r="671" spans="1:10" ht="15.75" x14ac:dyDescent="0.25">
      <c r="A671" s="41"/>
      <c r="B671" s="41"/>
      <c r="D671" s="41"/>
      <c r="E671" s="41"/>
      <c r="F671" s="47"/>
      <c r="G671" s="41"/>
      <c r="H671" s="41"/>
      <c r="I671" s="41"/>
      <c r="J671" s="46"/>
    </row>
    <row r="672" spans="1:10" ht="15.75" x14ac:dyDescent="0.25">
      <c r="A672" s="41"/>
      <c r="B672" s="41"/>
      <c r="D672" s="41"/>
      <c r="E672" s="41"/>
      <c r="F672" s="47"/>
      <c r="G672" s="41"/>
      <c r="H672" s="41"/>
      <c r="I672" s="41"/>
      <c r="J672" s="46"/>
    </row>
    <row r="673" spans="1:10" ht="15.75" x14ac:dyDescent="0.25">
      <c r="A673" s="41"/>
      <c r="B673" s="41"/>
      <c r="D673" s="41"/>
      <c r="E673" s="41"/>
      <c r="F673" s="47"/>
      <c r="G673" s="41"/>
      <c r="H673" s="41"/>
      <c r="I673" s="41"/>
      <c r="J673" s="46"/>
    </row>
    <row r="674" spans="1:10" ht="15.75" x14ac:dyDescent="0.25">
      <c r="A674" s="41"/>
      <c r="B674" s="41"/>
      <c r="D674" s="41"/>
      <c r="E674" s="41"/>
      <c r="F674" s="47"/>
      <c r="G674" s="41"/>
      <c r="H674" s="41"/>
      <c r="I674" s="41"/>
      <c r="J674" s="46"/>
    </row>
    <row r="675" spans="1:10" ht="15.75" x14ac:dyDescent="0.25">
      <c r="A675" s="41"/>
      <c r="B675" s="41"/>
      <c r="D675" s="41"/>
      <c r="E675" s="41"/>
      <c r="F675" s="47"/>
      <c r="G675" s="41"/>
      <c r="H675" s="41"/>
      <c r="I675" s="41"/>
      <c r="J675" s="46"/>
    </row>
    <row r="676" spans="1:10" ht="15.75" x14ac:dyDescent="0.25">
      <c r="A676" s="41"/>
      <c r="B676" s="41"/>
      <c r="D676" s="41"/>
      <c r="E676" s="41"/>
      <c r="F676" s="47"/>
      <c r="G676" s="41"/>
      <c r="H676" s="41"/>
      <c r="I676" s="41"/>
      <c r="J676" s="46"/>
    </row>
    <row r="677" spans="1:10" ht="15.75" x14ac:dyDescent="0.25">
      <c r="A677" s="41"/>
      <c r="B677" s="41"/>
      <c r="D677" s="41"/>
      <c r="E677" s="41"/>
      <c r="F677" s="47"/>
      <c r="G677" s="41"/>
      <c r="H677" s="41"/>
      <c r="I677" s="41"/>
      <c r="J677" s="46"/>
    </row>
    <row r="678" spans="1:10" ht="15.75" x14ac:dyDescent="0.25">
      <c r="A678" s="41"/>
      <c r="B678" s="41"/>
      <c r="D678" s="41"/>
      <c r="E678" s="41"/>
      <c r="F678" s="47"/>
      <c r="G678" s="41"/>
      <c r="H678" s="41"/>
      <c r="I678" s="41"/>
      <c r="J678" s="46"/>
    </row>
    <row r="679" spans="1:10" ht="15.75" x14ac:dyDescent="0.25">
      <c r="A679" s="41"/>
      <c r="B679" s="41"/>
      <c r="D679" s="41"/>
      <c r="E679" s="41"/>
      <c r="F679" s="47"/>
      <c r="G679" s="41"/>
      <c r="H679" s="41"/>
      <c r="I679" s="41"/>
      <c r="J679" s="46"/>
    </row>
    <row r="680" spans="1:10" ht="15.75" x14ac:dyDescent="0.25">
      <c r="A680" s="41"/>
      <c r="B680" s="41"/>
      <c r="D680" s="41"/>
      <c r="E680" s="41"/>
      <c r="F680" s="47"/>
      <c r="G680" s="41"/>
      <c r="H680" s="41"/>
      <c r="I680" s="41"/>
      <c r="J680" s="46"/>
    </row>
    <row r="681" spans="1:10" ht="15.75" x14ac:dyDescent="0.25">
      <c r="A681" s="41"/>
      <c r="B681" s="41"/>
      <c r="D681" s="41"/>
      <c r="E681" s="41"/>
      <c r="F681" s="47"/>
      <c r="G681" s="41"/>
      <c r="H681" s="41"/>
      <c r="I681" s="41"/>
      <c r="J681" s="46"/>
    </row>
    <row r="682" spans="1:10" ht="15.75" x14ac:dyDescent="0.25">
      <c r="A682" s="41"/>
      <c r="B682" s="41"/>
      <c r="D682" s="41"/>
      <c r="E682" s="41"/>
      <c r="F682" s="47"/>
      <c r="G682" s="41"/>
      <c r="H682" s="41"/>
      <c r="I682" s="41"/>
      <c r="J682" s="46"/>
    </row>
    <row r="683" spans="1:10" ht="15.75" x14ac:dyDescent="0.25">
      <c r="A683" s="41"/>
      <c r="B683" s="41"/>
      <c r="D683" s="41"/>
      <c r="E683" s="41"/>
      <c r="F683" s="47"/>
      <c r="G683" s="41"/>
      <c r="H683" s="41"/>
      <c r="I683" s="41"/>
      <c r="J683" s="46"/>
    </row>
    <row r="684" spans="1:10" ht="15.75" x14ac:dyDescent="0.25">
      <c r="A684" s="41"/>
      <c r="B684" s="41"/>
      <c r="D684" s="41"/>
      <c r="E684" s="41"/>
      <c r="F684" s="47"/>
      <c r="G684" s="41"/>
      <c r="H684" s="41"/>
      <c r="I684" s="41"/>
      <c r="J684" s="46"/>
    </row>
    <row r="685" spans="1:10" ht="15.75" x14ac:dyDescent="0.25">
      <c r="A685" s="41"/>
      <c r="B685" s="41"/>
      <c r="D685" s="41"/>
      <c r="E685" s="41"/>
      <c r="F685" s="47"/>
      <c r="G685" s="41"/>
      <c r="H685" s="41"/>
      <c r="I685" s="41"/>
      <c r="J685" s="46"/>
    </row>
    <row r="686" spans="1:10" ht="15.75" x14ac:dyDescent="0.25">
      <c r="A686" s="41"/>
      <c r="B686" s="41"/>
      <c r="D686" s="41"/>
      <c r="E686" s="41"/>
      <c r="F686" s="47"/>
      <c r="G686" s="41"/>
      <c r="H686" s="41"/>
      <c r="I686" s="41"/>
      <c r="J686" s="46"/>
    </row>
    <row r="687" spans="1:10" ht="15.75" x14ac:dyDescent="0.25">
      <c r="A687" s="41"/>
      <c r="B687" s="41"/>
      <c r="D687" s="41"/>
      <c r="E687" s="41"/>
      <c r="F687" s="47"/>
      <c r="G687" s="41"/>
      <c r="H687" s="41"/>
      <c r="I687" s="41"/>
      <c r="J687" s="46"/>
    </row>
    <row r="688" spans="1:10" ht="15.75" x14ac:dyDescent="0.25">
      <c r="A688" s="41"/>
      <c r="B688" s="41"/>
      <c r="D688" s="41"/>
      <c r="E688" s="41"/>
      <c r="F688" s="47"/>
      <c r="G688" s="47"/>
      <c r="H688" s="41"/>
      <c r="I688" s="41"/>
      <c r="J688" s="46"/>
    </row>
    <row r="689" spans="1:10" ht="15.75" x14ac:dyDescent="0.25">
      <c r="A689" s="41"/>
      <c r="B689" s="41"/>
      <c r="D689" s="41"/>
      <c r="E689" s="41"/>
      <c r="F689" s="47"/>
      <c r="G689" s="41"/>
      <c r="H689" s="41"/>
      <c r="I689" s="41"/>
      <c r="J689" s="46"/>
    </row>
    <row r="690" spans="1:10" ht="15.75" x14ac:dyDescent="0.25">
      <c r="A690" s="41"/>
      <c r="B690" s="41"/>
      <c r="D690" s="41"/>
      <c r="E690" s="41"/>
      <c r="F690" s="47"/>
      <c r="G690" s="41"/>
      <c r="H690" s="41"/>
      <c r="I690" s="41"/>
      <c r="J690" s="46"/>
    </row>
    <row r="691" spans="1:10" ht="15.75" x14ac:dyDescent="0.25">
      <c r="A691" s="41"/>
      <c r="B691" s="41"/>
      <c r="D691" s="41"/>
      <c r="E691" s="41"/>
      <c r="F691" s="47"/>
      <c r="G691" s="41"/>
      <c r="H691" s="41"/>
      <c r="I691" s="41"/>
      <c r="J691" s="46"/>
    </row>
    <row r="692" spans="1:10" ht="15.75" x14ac:dyDescent="0.25">
      <c r="A692" s="41"/>
      <c r="B692" s="41"/>
      <c r="D692" s="41"/>
      <c r="E692" s="41"/>
      <c r="F692" s="47"/>
      <c r="G692" s="41"/>
      <c r="H692" s="41"/>
      <c r="I692" s="41"/>
      <c r="J692" s="46"/>
    </row>
    <row r="693" spans="1:10" ht="15.75" x14ac:dyDescent="0.25">
      <c r="A693" s="41"/>
      <c r="B693" s="41"/>
      <c r="D693" s="41"/>
      <c r="E693" s="41"/>
      <c r="F693" s="47"/>
      <c r="G693" s="41"/>
      <c r="H693" s="41"/>
      <c r="I693" s="41"/>
      <c r="J693" s="46"/>
    </row>
    <row r="694" spans="1:10" ht="15.75" x14ac:dyDescent="0.25">
      <c r="A694" s="41"/>
      <c r="B694" s="41"/>
      <c r="D694" s="41"/>
      <c r="E694" s="41"/>
      <c r="F694" s="47"/>
      <c r="G694" s="41"/>
      <c r="H694" s="41"/>
      <c r="I694" s="41"/>
      <c r="J694" s="46"/>
    </row>
    <row r="695" spans="1:10" ht="15.75" x14ac:dyDescent="0.25">
      <c r="A695" s="41"/>
      <c r="B695" s="41"/>
      <c r="D695" s="41"/>
      <c r="E695" s="41"/>
      <c r="F695" s="47"/>
      <c r="G695" s="41"/>
      <c r="H695" s="41"/>
      <c r="I695" s="41"/>
      <c r="J695" s="46"/>
    </row>
    <row r="696" spans="1:10" ht="15.75" x14ac:dyDescent="0.25">
      <c r="A696" s="41"/>
      <c r="B696" s="41"/>
      <c r="D696" s="41"/>
      <c r="E696" s="41"/>
      <c r="F696" s="47"/>
      <c r="G696" s="41"/>
      <c r="H696" s="41"/>
      <c r="I696" s="41"/>
      <c r="J696" s="46"/>
    </row>
    <row r="697" spans="1:10" ht="15.75" x14ac:dyDescent="0.25">
      <c r="A697" s="41"/>
      <c r="B697" s="41"/>
      <c r="D697" s="41"/>
      <c r="E697" s="41"/>
      <c r="F697" s="47"/>
      <c r="G697" s="41"/>
      <c r="H697" s="41"/>
      <c r="I697" s="41"/>
      <c r="J697" s="46"/>
    </row>
    <row r="698" spans="1:10" ht="15.75" x14ac:dyDescent="0.25">
      <c r="A698" s="41"/>
      <c r="B698" s="41"/>
      <c r="D698" s="41"/>
      <c r="E698" s="41"/>
      <c r="F698" s="47"/>
      <c r="G698" s="41"/>
      <c r="H698" s="41"/>
      <c r="I698" s="41"/>
      <c r="J698" s="46"/>
    </row>
    <row r="699" spans="1:10" ht="15.75" x14ac:dyDescent="0.25">
      <c r="A699" s="41"/>
      <c r="B699" s="41"/>
      <c r="D699" s="41"/>
      <c r="E699" s="41"/>
      <c r="F699" s="47"/>
      <c r="G699" s="41"/>
      <c r="H699" s="41"/>
      <c r="I699" s="41"/>
      <c r="J699" s="46"/>
    </row>
    <row r="700" spans="1:10" ht="15.75" x14ac:dyDescent="0.25">
      <c r="A700" s="41"/>
      <c r="B700" s="41"/>
      <c r="D700" s="41"/>
      <c r="E700" s="41"/>
      <c r="F700" s="47"/>
      <c r="G700" s="41"/>
      <c r="H700" s="41"/>
      <c r="I700" s="41"/>
      <c r="J700" s="46"/>
    </row>
    <row r="701" spans="1:10" ht="15.75" x14ac:dyDescent="0.25">
      <c r="A701" s="41"/>
      <c r="B701" s="41"/>
      <c r="D701" s="41"/>
      <c r="E701" s="41"/>
      <c r="F701" s="47"/>
      <c r="G701" s="41"/>
      <c r="H701" s="41"/>
      <c r="I701" s="41"/>
      <c r="J701" s="46"/>
    </row>
    <row r="702" spans="1:10" ht="15.75" x14ac:dyDescent="0.25">
      <c r="A702" s="41"/>
      <c r="B702" s="41"/>
      <c r="D702" s="41"/>
      <c r="E702" s="41"/>
      <c r="F702" s="47"/>
      <c r="G702" s="41"/>
      <c r="H702" s="41"/>
      <c r="I702" s="41"/>
      <c r="J702" s="46"/>
    </row>
    <row r="703" spans="1:10" ht="15.75" x14ac:dyDescent="0.25">
      <c r="A703" s="41"/>
      <c r="B703" s="41"/>
      <c r="D703" s="41"/>
      <c r="E703" s="41"/>
      <c r="F703" s="47"/>
      <c r="G703" s="41"/>
      <c r="H703" s="41"/>
      <c r="I703" s="41"/>
      <c r="J703" s="46"/>
    </row>
    <row r="704" spans="1:10" ht="15.75" x14ac:dyDescent="0.25">
      <c r="A704" s="41"/>
      <c r="B704" s="41"/>
      <c r="D704" s="41"/>
      <c r="E704" s="41"/>
      <c r="F704" s="47"/>
      <c r="G704" s="41"/>
      <c r="H704" s="41"/>
      <c r="I704" s="41"/>
      <c r="J704" s="46"/>
    </row>
    <row r="705" spans="1:10" ht="15.75" x14ac:dyDescent="0.25">
      <c r="A705" s="41"/>
      <c r="B705" s="41"/>
      <c r="D705" s="41"/>
      <c r="E705" s="41"/>
      <c r="F705" s="47"/>
      <c r="G705" s="41"/>
      <c r="H705" s="41"/>
      <c r="I705" s="41"/>
      <c r="J705" s="46"/>
    </row>
    <row r="706" spans="1:10" ht="15.75" x14ac:dyDescent="0.25">
      <c r="A706" s="41"/>
      <c r="B706" s="41"/>
      <c r="D706" s="41"/>
      <c r="E706" s="41"/>
      <c r="F706" s="47"/>
      <c r="G706" s="41"/>
      <c r="H706" s="41"/>
      <c r="I706" s="41"/>
      <c r="J706" s="46"/>
    </row>
    <row r="707" spans="1:10" ht="15.75" x14ac:dyDescent="0.25">
      <c r="A707" s="41"/>
      <c r="B707" s="41"/>
      <c r="D707" s="41"/>
      <c r="E707" s="41"/>
      <c r="F707" s="47"/>
      <c r="G707" s="41"/>
      <c r="H707" s="41"/>
      <c r="I707" s="41"/>
      <c r="J707" s="46"/>
    </row>
    <row r="708" spans="1:10" ht="15.75" x14ac:dyDescent="0.25">
      <c r="A708" s="41"/>
      <c r="B708" s="41"/>
      <c r="D708" s="41"/>
      <c r="E708" s="41"/>
      <c r="F708" s="47"/>
      <c r="G708" s="41"/>
      <c r="H708" s="41"/>
      <c r="I708" s="41"/>
      <c r="J708" s="46"/>
    </row>
    <row r="709" spans="1:10" ht="15.75" x14ac:dyDescent="0.25">
      <c r="A709" s="41"/>
      <c r="B709" s="41"/>
      <c r="D709" s="41"/>
      <c r="E709" s="41"/>
      <c r="F709" s="47"/>
      <c r="G709" s="41"/>
      <c r="H709" s="41"/>
      <c r="I709" s="41"/>
      <c r="J709" s="46"/>
    </row>
    <row r="710" spans="1:10" ht="15.75" x14ac:dyDescent="0.25">
      <c r="A710" s="41"/>
      <c r="B710" s="41"/>
      <c r="D710" s="41"/>
      <c r="E710" s="41"/>
      <c r="F710" s="47"/>
      <c r="G710" s="47"/>
      <c r="H710" s="41"/>
      <c r="I710" s="41"/>
      <c r="J710" s="46"/>
    </row>
    <row r="711" spans="1:10" ht="15.75" x14ac:dyDescent="0.25">
      <c r="A711" s="41"/>
      <c r="B711" s="41"/>
      <c r="D711" s="41"/>
      <c r="E711" s="41"/>
      <c r="F711" s="47"/>
      <c r="G711" s="41"/>
      <c r="H711" s="41"/>
      <c r="I711" s="41"/>
      <c r="J711" s="46"/>
    </row>
    <row r="712" spans="1:10" ht="15.75" x14ac:dyDescent="0.25">
      <c r="A712" s="41"/>
      <c r="B712" s="41"/>
      <c r="D712" s="41"/>
      <c r="E712" s="41"/>
      <c r="F712" s="47"/>
      <c r="G712" s="41"/>
      <c r="H712" s="41"/>
      <c r="I712" s="41"/>
      <c r="J712" s="46"/>
    </row>
    <row r="713" spans="1:10" ht="15.75" x14ac:dyDescent="0.25">
      <c r="A713" s="41"/>
      <c r="B713" s="41"/>
      <c r="D713" s="41"/>
      <c r="E713" s="41"/>
      <c r="F713" s="47"/>
      <c r="G713" s="41"/>
      <c r="H713" s="41"/>
      <c r="I713" s="41"/>
      <c r="J713" s="46"/>
    </row>
    <row r="714" spans="1:10" ht="15.75" x14ac:dyDescent="0.25">
      <c r="A714" s="41"/>
      <c r="B714" s="41"/>
      <c r="D714" s="41"/>
      <c r="E714" s="41"/>
      <c r="F714" s="47"/>
      <c r="G714" s="41"/>
      <c r="H714" s="41"/>
      <c r="I714" s="41"/>
      <c r="J714" s="46"/>
    </row>
    <row r="715" spans="1:10" ht="15.75" x14ac:dyDescent="0.25">
      <c r="A715" s="41"/>
      <c r="B715" s="41"/>
      <c r="D715" s="41"/>
      <c r="E715" s="41"/>
      <c r="F715" s="47"/>
      <c r="G715" s="41"/>
      <c r="H715" s="41"/>
      <c r="I715" s="41"/>
      <c r="J715" s="46"/>
    </row>
    <row r="716" spans="1:10" ht="15.75" x14ac:dyDescent="0.25">
      <c r="A716" s="41"/>
      <c r="B716" s="41"/>
      <c r="D716" s="41"/>
      <c r="E716" s="41"/>
      <c r="F716" s="47"/>
      <c r="G716" s="47"/>
      <c r="H716" s="41"/>
      <c r="I716" s="41"/>
      <c r="J716" s="46"/>
    </row>
    <row r="717" spans="1:10" ht="15.75" x14ac:dyDescent="0.25">
      <c r="A717" s="41"/>
      <c r="B717" s="41"/>
      <c r="D717" s="41"/>
      <c r="E717" s="41"/>
      <c r="F717" s="47"/>
      <c r="G717" s="41"/>
      <c r="H717" s="41"/>
      <c r="I717" s="41"/>
      <c r="J717" s="46"/>
    </row>
    <row r="718" spans="1:10" ht="15.75" x14ac:dyDescent="0.25">
      <c r="A718" s="41"/>
      <c r="B718" s="41"/>
      <c r="D718" s="41"/>
      <c r="E718" s="41"/>
      <c r="F718" s="47"/>
      <c r="G718" s="41"/>
      <c r="H718" s="41"/>
      <c r="I718" s="41"/>
      <c r="J718" s="46"/>
    </row>
    <row r="719" spans="1:10" ht="15.75" x14ac:dyDescent="0.25">
      <c r="A719" s="41"/>
      <c r="B719" s="41"/>
      <c r="D719" s="41"/>
      <c r="E719" s="41"/>
      <c r="F719" s="47"/>
      <c r="G719" s="47"/>
      <c r="H719" s="41"/>
      <c r="I719" s="41"/>
      <c r="J719" s="46"/>
    </row>
    <row r="720" spans="1:10" ht="15.75" x14ac:dyDescent="0.25">
      <c r="A720" s="41"/>
      <c r="B720" s="41"/>
      <c r="D720" s="41"/>
      <c r="E720" s="41"/>
      <c r="F720" s="47"/>
      <c r="G720" s="41"/>
      <c r="H720" s="41"/>
      <c r="I720" s="41"/>
      <c r="J720" s="46"/>
    </row>
    <row r="721" spans="1:10" ht="15.75" x14ac:dyDescent="0.25">
      <c r="A721" s="41"/>
      <c r="B721" s="41"/>
      <c r="D721" s="41"/>
      <c r="E721" s="41"/>
      <c r="F721" s="47"/>
      <c r="G721" s="41"/>
      <c r="H721" s="41"/>
      <c r="I721" s="41"/>
      <c r="J721" s="46"/>
    </row>
    <row r="722" spans="1:10" ht="15.75" x14ac:dyDescent="0.25">
      <c r="A722" s="41"/>
      <c r="B722" s="41"/>
      <c r="D722" s="41"/>
      <c r="E722" s="41"/>
      <c r="F722" s="47"/>
      <c r="G722" s="41"/>
      <c r="H722" s="41"/>
      <c r="I722" s="41"/>
      <c r="J722" s="46"/>
    </row>
    <row r="723" spans="1:10" ht="15.75" x14ac:dyDescent="0.25">
      <c r="A723" s="41"/>
      <c r="B723" s="41"/>
      <c r="D723" s="41"/>
      <c r="E723" s="41"/>
      <c r="F723" s="47"/>
      <c r="G723" s="41"/>
      <c r="H723" s="41"/>
      <c r="I723" s="41"/>
      <c r="J723" s="46"/>
    </row>
    <row r="724" spans="1:10" ht="15.75" x14ac:dyDescent="0.25">
      <c r="A724" s="41"/>
      <c r="B724" s="41"/>
      <c r="D724" s="41"/>
      <c r="E724" s="41"/>
      <c r="F724" s="47"/>
      <c r="G724" s="41"/>
      <c r="H724" s="41"/>
      <c r="I724" s="41"/>
      <c r="J724" s="46"/>
    </row>
    <row r="725" spans="1:10" ht="15.75" x14ac:dyDescent="0.25">
      <c r="A725" s="41"/>
      <c r="B725" s="41"/>
      <c r="D725" s="41"/>
      <c r="E725" s="41"/>
      <c r="F725" s="47"/>
      <c r="G725" s="41"/>
      <c r="H725" s="41"/>
      <c r="I725" s="41"/>
      <c r="J725" s="46"/>
    </row>
    <row r="726" spans="1:10" ht="15.75" x14ac:dyDescent="0.25">
      <c r="A726" s="41"/>
      <c r="B726" s="41"/>
      <c r="D726" s="41"/>
      <c r="E726" s="41"/>
      <c r="F726" s="47"/>
      <c r="G726" s="41"/>
      <c r="H726" s="41"/>
      <c r="I726" s="41"/>
      <c r="J726" s="46"/>
    </row>
    <row r="727" spans="1:10" ht="15.75" x14ac:dyDescent="0.25">
      <c r="A727" s="41"/>
      <c r="B727" s="41"/>
      <c r="D727" s="41"/>
      <c r="E727" s="41"/>
      <c r="F727" s="47"/>
      <c r="G727" s="41"/>
      <c r="H727" s="41"/>
      <c r="I727" s="41"/>
      <c r="J727" s="46"/>
    </row>
    <row r="728" spans="1:10" ht="15.75" x14ac:dyDescent="0.25">
      <c r="A728" s="41"/>
      <c r="B728" s="41"/>
      <c r="D728" s="41"/>
      <c r="E728" s="41"/>
      <c r="F728" s="47"/>
      <c r="G728" s="41"/>
      <c r="H728" s="41"/>
      <c r="I728" s="41"/>
      <c r="J728" s="46"/>
    </row>
    <row r="729" spans="1:10" ht="15.75" x14ac:dyDescent="0.25">
      <c r="A729" s="41"/>
      <c r="B729" s="41"/>
      <c r="D729" s="41"/>
      <c r="E729" s="41"/>
      <c r="F729" s="47"/>
      <c r="G729" s="41"/>
      <c r="H729" s="41"/>
      <c r="I729" s="41"/>
      <c r="J729" s="46"/>
    </row>
    <row r="730" spans="1:10" ht="15.75" x14ac:dyDescent="0.25">
      <c r="A730" s="41"/>
      <c r="B730" s="41"/>
      <c r="D730" s="41"/>
      <c r="E730" s="41"/>
      <c r="F730" s="47"/>
      <c r="G730" s="41"/>
      <c r="H730" s="41"/>
      <c r="I730" s="41"/>
      <c r="J730" s="46"/>
    </row>
    <row r="731" spans="1:10" ht="15.75" x14ac:dyDescent="0.25">
      <c r="A731" s="41"/>
      <c r="B731" s="41"/>
      <c r="D731" s="41"/>
      <c r="E731" s="41"/>
      <c r="F731" s="47"/>
      <c r="G731" s="41"/>
      <c r="H731" s="41"/>
      <c r="I731" s="41"/>
      <c r="J731" s="46"/>
    </row>
    <row r="732" spans="1:10" ht="15.75" x14ac:dyDescent="0.25">
      <c r="A732" s="41"/>
      <c r="B732" s="41"/>
      <c r="D732" s="41"/>
      <c r="E732" s="41"/>
      <c r="F732" s="47"/>
      <c r="G732" s="41"/>
      <c r="H732" s="41"/>
      <c r="I732" s="41"/>
      <c r="J732" s="46"/>
    </row>
    <row r="733" spans="1:10" ht="15.75" x14ac:dyDescent="0.25">
      <c r="A733" s="41"/>
      <c r="B733" s="41"/>
      <c r="D733" s="41"/>
      <c r="E733" s="41"/>
      <c r="F733" s="47"/>
      <c r="G733" s="41"/>
      <c r="H733" s="41"/>
      <c r="I733" s="41"/>
      <c r="J733" s="46"/>
    </row>
    <row r="734" spans="1:10" ht="15.75" x14ac:dyDescent="0.25">
      <c r="A734" s="41"/>
      <c r="B734" s="41"/>
      <c r="D734" s="41"/>
      <c r="E734" s="41"/>
      <c r="F734" s="47"/>
      <c r="G734" s="41"/>
      <c r="H734" s="41"/>
      <c r="I734" s="41"/>
      <c r="J734" s="46"/>
    </row>
    <row r="735" spans="1:10" ht="15.75" x14ac:dyDescent="0.25">
      <c r="A735" s="41"/>
      <c r="B735" s="41"/>
      <c r="D735" s="41"/>
      <c r="E735" s="41"/>
      <c r="F735" s="47"/>
      <c r="G735" s="41"/>
      <c r="H735" s="41"/>
      <c r="I735" s="41"/>
      <c r="J735" s="46"/>
    </row>
    <row r="736" spans="1:10" ht="15.75" x14ac:dyDescent="0.25">
      <c r="A736" s="41"/>
      <c r="B736" s="41"/>
      <c r="D736" s="41"/>
      <c r="E736" s="41"/>
      <c r="F736" s="47"/>
      <c r="G736" s="41"/>
      <c r="H736" s="41"/>
      <c r="I736" s="41"/>
      <c r="J736" s="46"/>
    </row>
    <row r="737" spans="1:10" ht="15.75" x14ac:dyDescent="0.25">
      <c r="A737" s="41"/>
      <c r="B737" s="41"/>
      <c r="D737" s="41"/>
      <c r="E737" s="41"/>
      <c r="F737" s="47"/>
      <c r="G737" s="41"/>
      <c r="H737" s="41"/>
      <c r="I737" s="41"/>
      <c r="J737" s="46"/>
    </row>
    <row r="738" spans="1:10" ht="15.75" x14ac:dyDescent="0.25">
      <c r="A738" s="41"/>
      <c r="B738" s="41"/>
      <c r="D738" s="41"/>
      <c r="E738" s="41"/>
      <c r="F738" s="47"/>
      <c r="G738" s="41"/>
      <c r="H738" s="41"/>
      <c r="I738" s="41"/>
      <c r="J738" s="46"/>
    </row>
    <row r="739" spans="1:10" ht="15.75" x14ac:dyDescent="0.25">
      <c r="A739" s="41"/>
      <c r="B739" s="41"/>
      <c r="D739" s="41"/>
      <c r="E739" s="41"/>
      <c r="F739" s="47"/>
      <c r="G739" s="41"/>
      <c r="H739" s="41"/>
      <c r="I739" s="41"/>
      <c r="J739" s="46"/>
    </row>
    <row r="740" spans="1:10" ht="15.75" x14ac:dyDescent="0.25">
      <c r="A740" s="41"/>
      <c r="B740" s="41"/>
      <c r="D740" s="41"/>
      <c r="E740" s="41"/>
      <c r="F740" s="47"/>
      <c r="G740" s="47"/>
      <c r="H740" s="41"/>
      <c r="I740" s="41"/>
      <c r="J740" s="46"/>
    </row>
    <row r="741" spans="1:10" ht="15.75" x14ac:dyDescent="0.25">
      <c r="A741" s="41"/>
      <c r="B741" s="41"/>
      <c r="D741" s="41"/>
      <c r="E741" s="41"/>
      <c r="F741" s="47"/>
      <c r="G741" s="41"/>
      <c r="H741" s="41"/>
      <c r="I741" s="41"/>
      <c r="J741" s="46"/>
    </row>
    <row r="742" spans="1:10" ht="15.75" x14ac:dyDescent="0.25">
      <c r="A742" s="41"/>
      <c r="B742" s="41"/>
      <c r="D742" s="41"/>
      <c r="E742" s="41"/>
      <c r="F742" s="47"/>
      <c r="G742" s="41"/>
      <c r="H742" s="41"/>
      <c r="I742" s="41"/>
      <c r="J742" s="46"/>
    </row>
    <row r="743" spans="1:10" ht="15.75" x14ac:dyDescent="0.25">
      <c r="A743" s="41"/>
      <c r="B743" s="41"/>
      <c r="D743" s="41"/>
      <c r="E743" s="41"/>
      <c r="F743" s="47"/>
      <c r="G743" s="41"/>
      <c r="H743" s="41"/>
      <c r="I743" s="41"/>
      <c r="J743" s="46"/>
    </row>
    <row r="744" spans="1:10" ht="15.75" x14ac:dyDescent="0.25">
      <c r="A744" s="41"/>
      <c r="B744" s="41"/>
      <c r="D744" s="41"/>
      <c r="E744" s="41"/>
      <c r="F744" s="47"/>
      <c r="G744" s="41"/>
      <c r="H744" s="41"/>
      <c r="I744" s="41"/>
      <c r="J744" s="46"/>
    </row>
    <row r="745" spans="1:10" ht="15.75" x14ac:dyDescent="0.25">
      <c r="A745" s="41"/>
      <c r="B745" s="41"/>
      <c r="D745" s="41"/>
      <c r="E745" s="41"/>
      <c r="F745" s="47"/>
      <c r="G745" s="41"/>
      <c r="H745" s="41"/>
      <c r="I745" s="41"/>
      <c r="J745" s="46"/>
    </row>
    <row r="746" spans="1:10" ht="15.75" x14ac:dyDescent="0.25">
      <c r="A746" s="41"/>
      <c r="B746" s="41"/>
      <c r="D746" s="41"/>
      <c r="E746" s="41"/>
      <c r="F746" s="47"/>
      <c r="G746" s="41"/>
      <c r="H746" s="41"/>
      <c r="I746" s="41"/>
      <c r="J746" s="46"/>
    </row>
    <row r="747" spans="1:10" ht="15.75" x14ac:dyDescent="0.25">
      <c r="A747" s="41"/>
      <c r="B747" s="41"/>
      <c r="D747" s="41"/>
      <c r="E747" s="41"/>
      <c r="F747" s="47"/>
      <c r="G747" s="41"/>
      <c r="H747" s="41"/>
      <c r="I747" s="41"/>
      <c r="J747" s="46"/>
    </row>
    <row r="748" spans="1:10" ht="15.75" x14ac:dyDescent="0.25">
      <c r="A748" s="41"/>
      <c r="B748" s="41"/>
      <c r="D748" s="41"/>
      <c r="E748" s="41"/>
      <c r="F748" s="47"/>
      <c r="G748" s="41"/>
      <c r="H748" s="41"/>
      <c r="I748" s="41"/>
      <c r="J748" s="46"/>
    </row>
    <row r="749" spans="1:10" ht="15.75" x14ac:dyDescent="0.25">
      <c r="A749" s="41"/>
      <c r="B749" s="41"/>
      <c r="D749" s="41"/>
      <c r="E749" s="41"/>
      <c r="F749" s="47"/>
      <c r="G749" s="41"/>
      <c r="H749" s="41"/>
      <c r="I749" s="41"/>
      <c r="J749" s="46"/>
    </row>
    <row r="750" spans="1:10" ht="15.75" x14ac:dyDescent="0.25">
      <c r="A750" s="41"/>
      <c r="B750" s="41"/>
      <c r="D750" s="41"/>
      <c r="E750" s="41"/>
      <c r="F750" s="47"/>
      <c r="G750" s="41"/>
      <c r="H750" s="41"/>
      <c r="I750" s="41"/>
      <c r="J750" s="46"/>
    </row>
    <row r="751" spans="1:10" ht="15.75" x14ac:dyDescent="0.25">
      <c r="A751" s="41"/>
      <c r="B751" s="41"/>
      <c r="D751" s="41"/>
      <c r="E751" s="41"/>
      <c r="F751" s="47"/>
      <c r="G751" s="41"/>
      <c r="H751" s="41"/>
      <c r="I751" s="41"/>
      <c r="J751" s="46"/>
    </row>
    <row r="752" spans="1:10" ht="15.75" x14ac:dyDescent="0.25">
      <c r="A752" s="41"/>
      <c r="B752" s="41"/>
      <c r="D752" s="41"/>
      <c r="E752" s="41"/>
      <c r="F752" s="47"/>
      <c r="G752" s="41"/>
      <c r="H752" s="41"/>
      <c r="I752" s="41"/>
      <c r="J752" s="46"/>
    </row>
    <row r="753" spans="1:10" ht="15.75" x14ac:dyDescent="0.25">
      <c r="A753" s="41"/>
      <c r="B753" s="41"/>
      <c r="D753" s="41"/>
      <c r="E753" s="41"/>
      <c r="F753" s="47"/>
      <c r="G753" s="41"/>
      <c r="H753" s="41"/>
      <c r="I753" s="41"/>
      <c r="J753" s="46"/>
    </row>
    <row r="754" spans="1:10" ht="15.75" x14ac:dyDescent="0.25">
      <c r="A754" s="41"/>
      <c r="B754" s="41"/>
      <c r="D754" s="41"/>
      <c r="E754" s="41"/>
      <c r="F754" s="47"/>
      <c r="G754" s="41"/>
      <c r="H754" s="41"/>
      <c r="I754" s="41"/>
      <c r="J754" s="46"/>
    </row>
    <row r="755" spans="1:10" ht="15.75" x14ac:dyDescent="0.25">
      <c r="A755" s="41"/>
      <c r="B755" s="41"/>
      <c r="D755" s="41"/>
      <c r="E755" s="41"/>
      <c r="F755" s="47"/>
      <c r="G755" s="41"/>
      <c r="H755" s="41"/>
      <c r="I755" s="41"/>
      <c r="J755" s="46"/>
    </row>
    <row r="756" spans="1:10" ht="15.75" x14ac:dyDescent="0.25">
      <c r="A756" s="41"/>
      <c r="B756" s="41"/>
      <c r="D756" s="41"/>
      <c r="E756" s="41"/>
      <c r="F756" s="47"/>
      <c r="G756" s="41"/>
      <c r="H756" s="41"/>
      <c r="I756" s="41"/>
      <c r="J756" s="46"/>
    </row>
    <row r="757" spans="1:10" ht="15.75" x14ac:dyDescent="0.25">
      <c r="A757" s="41"/>
      <c r="B757" s="41"/>
      <c r="D757" s="41"/>
      <c r="E757" s="41"/>
      <c r="F757" s="47"/>
      <c r="G757" s="41"/>
      <c r="H757" s="41"/>
      <c r="I757" s="41"/>
      <c r="J757" s="46"/>
    </row>
    <row r="758" spans="1:10" ht="15.75" x14ac:dyDescent="0.25">
      <c r="A758" s="41"/>
      <c r="B758" s="41"/>
      <c r="D758" s="41"/>
      <c r="E758" s="41"/>
      <c r="F758" s="47"/>
      <c r="G758" s="41"/>
      <c r="H758" s="41"/>
      <c r="I758" s="41"/>
      <c r="J758" s="46"/>
    </row>
    <row r="759" spans="1:10" ht="15.75" x14ac:dyDescent="0.25">
      <c r="A759" s="41"/>
      <c r="B759" s="41"/>
      <c r="D759" s="41"/>
      <c r="E759" s="41"/>
      <c r="F759" s="47"/>
      <c r="G759" s="41"/>
      <c r="H759" s="41"/>
      <c r="I759" s="41"/>
      <c r="J759" s="46"/>
    </row>
    <row r="760" spans="1:10" ht="15.75" x14ac:dyDescent="0.25">
      <c r="A760" s="41"/>
      <c r="B760" s="41"/>
      <c r="D760" s="41"/>
      <c r="E760" s="41"/>
      <c r="F760" s="47"/>
      <c r="G760" s="41"/>
      <c r="H760" s="41"/>
      <c r="I760" s="41"/>
      <c r="J760" s="46"/>
    </row>
    <row r="761" spans="1:10" ht="15.75" x14ac:dyDescent="0.25">
      <c r="A761" s="41"/>
      <c r="B761" s="41"/>
      <c r="D761" s="41"/>
      <c r="E761" s="41"/>
      <c r="F761" s="47"/>
      <c r="G761" s="41"/>
      <c r="H761" s="41"/>
      <c r="I761" s="41"/>
      <c r="J761" s="46"/>
    </row>
    <row r="762" spans="1:10" ht="15.75" x14ac:dyDescent="0.25">
      <c r="A762" s="41"/>
      <c r="B762" s="41"/>
      <c r="D762" s="41"/>
      <c r="E762" s="41"/>
      <c r="F762" s="47"/>
      <c r="G762" s="41"/>
      <c r="H762" s="41"/>
      <c r="I762" s="41"/>
      <c r="J762" s="46"/>
    </row>
    <row r="763" spans="1:10" ht="15.75" x14ac:dyDescent="0.25">
      <c r="A763" s="41"/>
      <c r="B763" s="41"/>
      <c r="D763" s="41"/>
      <c r="E763" s="41"/>
      <c r="F763" s="47"/>
      <c r="G763" s="41"/>
      <c r="H763" s="41"/>
      <c r="I763" s="41"/>
      <c r="J763" s="46"/>
    </row>
    <row r="764" spans="1:10" ht="15.75" x14ac:dyDescent="0.25">
      <c r="A764" s="41"/>
      <c r="B764" s="41"/>
      <c r="D764" s="41"/>
      <c r="E764" s="41"/>
      <c r="F764" s="47"/>
      <c r="G764" s="41"/>
      <c r="H764" s="41"/>
      <c r="I764" s="41"/>
      <c r="J764" s="46"/>
    </row>
    <row r="765" spans="1:10" ht="15.75" x14ac:dyDescent="0.25">
      <c r="A765" s="41"/>
      <c r="B765" s="41"/>
      <c r="D765" s="41"/>
      <c r="E765" s="41"/>
      <c r="F765" s="47"/>
      <c r="G765" s="47"/>
      <c r="H765" s="41"/>
      <c r="I765" s="41"/>
      <c r="J765" s="46"/>
    </row>
    <row r="766" spans="1:10" ht="15.75" x14ac:dyDescent="0.25">
      <c r="A766" s="41"/>
      <c r="B766" s="41"/>
      <c r="D766" s="41"/>
      <c r="E766" s="41"/>
      <c r="F766" s="47"/>
      <c r="G766" s="47"/>
      <c r="H766" s="41"/>
      <c r="I766" s="41"/>
      <c r="J766" s="46"/>
    </row>
    <row r="767" spans="1:10" ht="15.75" x14ac:dyDescent="0.25">
      <c r="A767" s="41"/>
      <c r="B767" s="41"/>
      <c r="D767" s="41"/>
      <c r="E767" s="41"/>
      <c r="F767" s="47"/>
      <c r="G767" s="41"/>
      <c r="H767" s="41"/>
      <c r="I767" s="41"/>
      <c r="J767" s="46"/>
    </row>
    <row r="768" spans="1:10" ht="15.75" x14ac:dyDescent="0.25">
      <c r="A768" s="41"/>
      <c r="B768" s="41"/>
      <c r="D768" s="41"/>
      <c r="E768" s="41"/>
      <c r="F768" s="47"/>
      <c r="G768" s="41"/>
      <c r="H768" s="41"/>
      <c r="I768" s="41"/>
      <c r="J768" s="46"/>
    </row>
    <row r="769" spans="1:10" ht="15.75" x14ac:dyDescent="0.25">
      <c r="A769" s="41"/>
      <c r="B769" s="41"/>
      <c r="D769" s="41"/>
      <c r="E769" s="41"/>
      <c r="F769" s="47"/>
      <c r="G769" s="41"/>
      <c r="H769" s="41"/>
      <c r="I769" s="41"/>
      <c r="J769" s="46"/>
    </row>
    <row r="770" spans="1:10" ht="15.75" x14ac:dyDescent="0.25">
      <c r="A770" s="41"/>
      <c r="B770" s="41"/>
      <c r="D770" s="41"/>
      <c r="E770" s="41"/>
      <c r="F770" s="47"/>
      <c r="G770" s="41"/>
      <c r="H770" s="41"/>
      <c r="I770" s="41"/>
      <c r="J770" s="46"/>
    </row>
    <row r="771" spans="1:10" ht="15.75" x14ac:dyDescent="0.25">
      <c r="A771" s="41"/>
      <c r="B771" s="41"/>
      <c r="D771" s="41"/>
      <c r="E771" s="41"/>
      <c r="F771" s="47"/>
      <c r="G771" s="41"/>
      <c r="H771" s="41"/>
      <c r="I771" s="41"/>
      <c r="J771" s="46"/>
    </row>
    <row r="772" spans="1:10" ht="15.75" x14ac:dyDescent="0.25">
      <c r="A772" s="41"/>
      <c r="B772" s="41"/>
      <c r="D772" s="41"/>
      <c r="E772" s="41"/>
      <c r="F772" s="47"/>
      <c r="G772" s="41"/>
      <c r="H772" s="41"/>
      <c r="I772" s="41"/>
      <c r="J772" s="46"/>
    </row>
    <row r="773" spans="1:10" ht="15.75" x14ac:dyDescent="0.25">
      <c r="A773" s="41"/>
      <c r="B773" s="41"/>
      <c r="D773" s="41"/>
      <c r="E773" s="41"/>
      <c r="F773" s="47"/>
      <c r="G773" s="41"/>
      <c r="H773" s="41"/>
      <c r="I773" s="41"/>
      <c r="J773" s="46"/>
    </row>
    <row r="774" spans="1:10" ht="15.75" x14ac:dyDescent="0.25">
      <c r="A774" s="41"/>
      <c r="B774" s="41"/>
      <c r="D774" s="41"/>
      <c r="E774" s="41"/>
      <c r="F774" s="47"/>
      <c r="G774" s="41"/>
      <c r="H774" s="41"/>
      <c r="I774" s="41"/>
      <c r="J774" s="46"/>
    </row>
    <row r="775" spans="1:10" ht="15.75" x14ac:dyDescent="0.25">
      <c r="A775" s="41"/>
      <c r="B775" s="48"/>
      <c r="D775" s="41"/>
      <c r="E775" s="41"/>
      <c r="F775" s="47"/>
      <c r="G775" s="41"/>
      <c r="H775" s="41"/>
      <c r="I775" s="41"/>
      <c r="J775" s="46"/>
    </row>
    <row r="776" spans="1:10" ht="15.75" x14ac:dyDescent="0.25">
      <c r="A776" s="41"/>
      <c r="B776" s="48"/>
      <c r="D776" s="41"/>
      <c r="E776" s="41"/>
      <c r="F776" s="47"/>
      <c r="G776" s="41"/>
      <c r="H776" s="41"/>
      <c r="I776" s="41"/>
      <c r="J776" s="46"/>
    </row>
    <row r="777" spans="1:10" ht="15.75" x14ac:dyDescent="0.25">
      <c r="A777" s="41"/>
      <c r="B777" s="48"/>
      <c r="D777" s="41"/>
      <c r="E777" s="41"/>
      <c r="F777" s="47"/>
      <c r="G777" s="41"/>
      <c r="H777" s="41"/>
      <c r="I777" s="41"/>
      <c r="J777" s="46"/>
    </row>
    <row r="778" spans="1:10" ht="15.75" x14ac:dyDescent="0.25">
      <c r="A778" s="41"/>
      <c r="B778" s="41"/>
      <c r="D778" s="41"/>
      <c r="E778" s="41"/>
      <c r="F778" s="47"/>
      <c r="G778" s="41"/>
      <c r="H778" s="41"/>
      <c r="I778" s="41"/>
      <c r="J778" s="46"/>
    </row>
    <row r="779" spans="1:10" ht="15.75" x14ac:dyDescent="0.25">
      <c r="A779" s="41"/>
      <c r="B779" s="41"/>
      <c r="D779" s="41"/>
      <c r="E779" s="41"/>
      <c r="F779" s="47"/>
      <c r="G779" s="41"/>
      <c r="H779" s="41"/>
      <c r="I779" s="41"/>
      <c r="J779" s="46"/>
    </row>
    <row r="780" spans="1:10" ht="15.75" x14ac:dyDescent="0.25">
      <c r="A780" s="41"/>
      <c r="B780" s="41"/>
      <c r="D780" s="41"/>
      <c r="E780" s="41"/>
      <c r="F780" s="47"/>
      <c r="G780" s="41"/>
      <c r="H780" s="41"/>
      <c r="I780" s="41"/>
      <c r="J780" s="46"/>
    </row>
    <row r="781" spans="1:10" ht="15.75" x14ac:dyDescent="0.25">
      <c r="A781" s="41"/>
      <c r="B781" s="41"/>
      <c r="D781" s="41"/>
      <c r="E781" s="41"/>
      <c r="F781" s="47"/>
      <c r="G781" s="41"/>
      <c r="H781" s="41"/>
      <c r="I781" s="41"/>
      <c r="J781" s="46"/>
    </row>
    <row r="782" spans="1:10" ht="15.75" x14ac:dyDescent="0.25">
      <c r="A782" s="41"/>
      <c r="B782" s="41"/>
      <c r="D782" s="41"/>
      <c r="E782" s="41"/>
      <c r="F782" s="47"/>
      <c r="G782" s="41"/>
      <c r="H782" s="41"/>
      <c r="I782" s="41"/>
      <c r="J782" s="46"/>
    </row>
    <row r="783" spans="1:10" ht="15.75" x14ac:dyDescent="0.25">
      <c r="A783" s="41"/>
      <c r="B783" s="41"/>
      <c r="D783" s="41"/>
      <c r="E783" s="41"/>
      <c r="F783" s="47"/>
      <c r="G783" s="41"/>
      <c r="H783" s="41"/>
      <c r="I783" s="41"/>
      <c r="J783" s="46"/>
    </row>
    <row r="784" spans="1:10" ht="15.75" x14ac:dyDescent="0.25">
      <c r="A784" s="41"/>
      <c r="B784" s="41"/>
      <c r="D784" s="41"/>
      <c r="E784" s="41"/>
      <c r="F784" s="47"/>
      <c r="G784" s="41"/>
      <c r="H784" s="41"/>
      <c r="I784" s="41"/>
      <c r="J784" s="46"/>
    </row>
    <row r="785" spans="1:10" ht="15.75" x14ac:dyDescent="0.25">
      <c r="A785" s="41"/>
      <c r="B785" s="41"/>
      <c r="D785" s="41"/>
      <c r="E785" s="41"/>
      <c r="F785" s="47"/>
      <c r="G785" s="41"/>
      <c r="H785" s="41"/>
      <c r="I785" s="41"/>
      <c r="J785" s="46"/>
    </row>
    <row r="786" spans="1:10" ht="15.75" x14ac:dyDescent="0.25">
      <c r="A786" s="41"/>
      <c r="B786" s="41"/>
      <c r="D786" s="41"/>
      <c r="E786" s="41"/>
      <c r="F786" s="47"/>
      <c r="G786" s="41"/>
      <c r="H786" s="41"/>
      <c r="I786" s="41"/>
      <c r="J786" s="46"/>
    </row>
    <row r="787" spans="1:10" ht="15.75" x14ac:dyDescent="0.25">
      <c r="A787" s="41"/>
      <c r="B787" s="41"/>
      <c r="D787" s="41"/>
      <c r="E787" s="41"/>
      <c r="F787" s="47"/>
      <c r="G787" s="41"/>
      <c r="H787" s="41"/>
      <c r="I787" s="41"/>
      <c r="J787" s="46"/>
    </row>
    <row r="788" spans="1:10" ht="15.75" x14ac:dyDescent="0.25">
      <c r="A788" s="41"/>
      <c r="B788" s="41"/>
      <c r="D788" s="41"/>
      <c r="E788" s="41"/>
      <c r="F788" s="47"/>
      <c r="G788" s="41"/>
      <c r="H788" s="41"/>
      <c r="I788" s="41"/>
      <c r="J788" s="46"/>
    </row>
    <row r="789" spans="1:10" ht="15.75" x14ac:dyDescent="0.25">
      <c r="A789" s="41"/>
      <c r="B789" s="41"/>
      <c r="D789" s="41"/>
      <c r="E789" s="41"/>
      <c r="F789" s="47"/>
      <c r="G789" s="41"/>
      <c r="H789" s="41"/>
      <c r="I789" s="41"/>
      <c r="J789" s="46"/>
    </row>
    <row r="790" spans="1:10" ht="15.75" x14ac:dyDescent="0.25">
      <c r="A790" s="41"/>
      <c r="B790" s="41"/>
      <c r="D790" s="41"/>
      <c r="E790" s="41"/>
      <c r="F790" s="47"/>
      <c r="G790" s="41"/>
      <c r="H790" s="41"/>
      <c r="I790" s="41"/>
      <c r="J790" s="46"/>
    </row>
    <row r="791" spans="1:10" ht="15.75" x14ac:dyDescent="0.25">
      <c r="A791" s="41"/>
      <c r="B791" s="41"/>
      <c r="D791" s="41"/>
      <c r="E791" s="41"/>
      <c r="F791" s="47"/>
      <c r="G791" s="41"/>
      <c r="H791" s="41"/>
      <c r="I791" s="41"/>
      <c r="J791" s="46"/>
    </row>
    <row r="792" spans="1:10" ht="15.75" x14ac:dyDescent="0.25">
      <c r="A792" s="41"/>
      <c r="B792" s="41"/>
      <c r="D792" s="41"/>
      <c r="E792" s="41"/>
      <c r="F792" s="47"/>
      <c r="G792" s="41"/>
      <c r="H792" s="41"/>
      <c r="I792" s="41"/>
      <c r="J792" s="46"/>
    </row>
    <row r="793" spans="1:10" ht="15.75" x14ac:dyDescent="0.25">
      <c r="A793" s="41"/>
      <c r="B793" s="41"/>
      <c r="D793" s="41"/>
      <c r="E793" s="41"/>
      <c r="F793" s="47"/>
      <c r="G793" s="41"/>
      <c r="H793" s="41"/>
      <c r="I793" s="41"/>
      <c r="J793" s="46"/>
    </row>
    <row r="794" spans="1:10" ht="15.75" x14ac:dyDescent="0.25">
      <c r="A794" s="41"/>
      <c r="B794" s="41"/>
      <c r="D794" s="41"/>
      <c r="E794" s="41"/>
      <c r="F794" s="47"/>
      <c r="G794" s="41"/>
      <c r="H794" s="41"/>
      <c r="I794" s="41"/>
      <c r="J794" s="46"/>
    </row>
    <row r="795" spans="1:10" ht="15.75" x14ac:dyDescent="0.25">
      <c r="A795" s="41"/>
      <c r="B795" s="41"/>
      <c r="D795" s="41"/>
      <c r="E795" s="41"/>
      <c r="F795" s="47"/>
      <c r="G795" s="41"/>
      <c r="H795" s="41"/>
      <c r="I795" s="41"/>
      <c r="J795" s="46"/>
    </row>
    <row r="796" spans="1:10" ht="15.75" x14ac:dyDescent="0.25">
      <c r="A796" s="41"/>
      <c r="B796" s="41"/>
      <c r="D796" s="41"/>
      <c r="E796" s="41"/>
      <c r="F796" s="47"/>
      <c r="G796" s="41"/>
      <c r="H796" s="41"/>
      <c r="I796" s="41"/>
      <c r="J796" s="46"/>
    </row>
    <row r="797" spans="1:10" ht="15.75" x14ac:dyDescent="0.25">
      <c r="A797" s="41"/>
      <c r="B797" s="41"/>
      <c r="D797" s="41"/>
      <c r="E797" s="41"/>
      <c r="F797" s="47"/>
      <c r="G797" s="41"/>
      <c r="H797" s="41"/>
      <c r="I797" s="41"/>
      <c r="J797" s="46"/>
    </row>
    <row r="798" spans="1:10" ht="15.75" x14ac:dyDescent="0.25">
      <c r="A798" s="41"/>
      <c r="B798" s="41"/>
      <c r="D798" s="41"/>
      <c r="E798" s="41"/>
      <c r="F798" s="47"/>
      <c r="G798" s="41"/>
      <c r="H798" s="41"/>
      <c r="I798" s="41"/>
      <c r="J798" s="46"/>
    </row>
    <row r="799" spans="1:10" ht="15.75" x14ac:dyDescent="0.25">
      <c r="A799" s="41"/>
      <c r="B799" s="41"/>
      <c r="D799" s="41"/>
      <c r="E799" s="41"/>
      <c r="F799" s="47"/>
      <c r="G799" s="41"/>
      <c r="H799" s="41"/>
      <c r="I799" s="41"/>
      <c r="J799" s="46"/>
    </row>
    <row r="800" spans="1:10" ht="15.75" x14ac:dyDescent="0.25">
      <c r="A800" s="41"/>
      <c r="B800" s="41"/>
      <c r="D800" s="41"/>
      <c r="E800" s="41"/>
      <c r="F800" s="47"/>
      <c r="G800" s="41"/>
      <c r="H800" s="41"/>
      <c r="I800" s="41"/>
      <c r="J800" s="46"/>
    </row>
    <row r="801" spans="1:10" ht="15.75" x14ac:dyDescent="0.25">
      <c r="A801" s="41"/>
      <c r="B801" s="41"/>
      <c r="D801" s="41"/>
      <c r="E801" s="41"/>
      <c r="F801" s="47"/>
      <c r="G801" s="41"/>
      <c r="H801" s="41"/>
      <c r="I801" s="41"/>
      <c r="J801" s="46"/>
    </row>
    <row r="802" spans="1:10" ht="15.75" x14ac:dyDescent="0.25">
      <c r="A802" s="41"/>
      <c r="B802" s="41"/>
      <c r="D802" s="41"/>
      <c r="E802" s="41"/>
      <c r="F802" s="47"/>
      <c r="G802" s="41"/>
      <c r="H802" s="41"/>
      <c r="I802" s="41"/>
      <c r="J802" s="46"/>
    </row>
    <row r="803" spans="1:10" ht="15.75" x14ac:dyDescent="0.25">
      <c r="A803" s="41"/>
      <c r="B803" s="41"/>
      <c r="D803" s="41"/>
      <c r="E803" s="41"/>
      <c r="F803" s="47"/>
      <c r="G803" s="41"/>
      <c r="H803" s="41"/>
      <c r="I803" s="41"/>
      <c r="J803" s="46"/>
    </row>
    <row r="804" spans="1:10" ht="15.75" x14ac:dyDescent="0.25">
      <c r="A804" s="41"/>
      <c r="B804" s="41"/>
      <c r="D804" s="41"/>
      <c r="E804" s="41"/>
      <c r="F804" s="47"/>
      <c r="G804" s="47"/>
      <c r="H804" s="41"/>
      <c r="I804" s="41"/>
      <c r="J804" s="46"/>
    </row>
    <row r="805" spans="1:10" ht="15.75" x14ac:dyDescent="0.25">
      <c r="A805" s="41"/>
      <c r="B805" s="41"/>
      <c r="D805" s="41"/>
      <c r="E805" s="41"/>
      <c r="F805" s="47"/>
      <c r="G805" s="47"/>
      <c r="H805" s="41"/>
      <c r="I805" s="41"/>
      <c r="J805" s="46"/>
    </row>
    <row r="806" spans="1:10" ht="15.75" x14ac:dyDescent="0.25">
      <c r="A806" s="41"/>
      <c r="B806" s="41"/>
      <c r="D806" s="41"/>
      <c r="E806" s="41"/>
      <c r="F806" s="47"/>
      <c r="G806" s="41"/>
      <c r="H806" s="41"/>
      <c r="I806" s="41"/>
      <c r="J806" s="46"/>
    </row>
    <row r="807" spans="1:10" ht="15.75" x14ac:dyDescent="0.25">
      <c r="A807" s="41"/>
      <c r="B807" s="41"/>
      <c r="D807" s="41"/>
      <c r="E807" s="41"/>
      <c r="F807" s="47"/>
      <c r="G807" s="41"/>
      <c r="H807" s="41"/>
      <c r="I807" s="41"/>
      <c r="J807" s="46"/>
    </row>
    <row r="808" spans="1:10" ht="15.75" x14ac:dyDescent="0.25">
      <c r="A808" s="41"/>
      <c r="B808" s="41"/>
      <c r="D808" s="41"/>
      <c r="E808" s="41"/>
      <c r="F808" s="47"/>
      <c r="G808" s="41"/>
      <c r="H808" s="41"/>
      <c r="I808" s="41"/>
      <c r="J808" s="46"/>
    </row>
    <row r="809" spans="1:10" ht="15.75" x14ac:dyDescent="0.25">
      <c r="A809" s="41"/>
      <c r="B809" s="41"/>
      <c r="D809" s="41"/>
      <c r="E809" s="41"/>
      <c r="F809" s="47"/>
      <c r="G809" s="41"/>
      <c r="H809" s="41"/>
      <c r="I809" s="41"/>
      <c r="J809" s="46"/>
    </row>
    <row r="810" spans="1:10" ht="15.75" x14ac:dyDescent="0.25">
      <c r="A810" s="41"/>
      <c r="B810" s="41"/>
      <c r="D810" s="41"/>
      <c r="E810" s="41"/>
      <c r="F810" s="47"/>
      <c r="G810" s="41"/>
      <c r="H810" s="41"/>
      <c r="I810" s="41"/>
      <c r="J810" s="46"/>
    </row>
    <row r="811" spans="1:10" ht="15.75" x14ac:dyDescent="0.25">
      <c r="A811" s="41"/>
      <c r="B811" s="41"/>
      <c r="D811" s="41"/>
      <c r="E811" s="41"/>
      <c r="F811" s="47"/>
      <c r="G811" s="41"/>
      <c r="H811" s="41"/>
      <c r="I811" s="41"/>
      <c r="J811" s="46"/>
    </row>
    <row r="812" spans="1:10" ht="15.75" x14ac:dyDescent="0.25">
      <c r="A812" s="41"/>
      <c r="B812" s="41"/>
      <c r="D812" s="41"/>
      <c r="E812" s="41"/>
      <c r="F812" s="47"/>
      <c r="G812" s="41"/>
      <c r="H812" s="41"/>
      <c r="I812" s="41"/>
      <c r="J812" s="46"/>
    </row>
    <row r="813" spans="1:10" ht="15.75" x14ac:dyDescent="0.25">
      <c r="A813" s="41"/>
      <c r="B813" s="41"/>
      <c r="D813" s="41"/>
      <c r="E813" s="41"/>
      <c r="F813" s="47"/>
      <c r="G813" s="47"/>
      <c r="H813" s="41"/>
      <c r="I813" s="41"/>
      <c r="J813" s="46"/>
    </row>
    <row r="814" spans="1:10" ht="15.75" x14ac:dyDescent="0.25">
      <c r="A814" s="41"/>
      <c r="B814" s="41"/>
      <c r="D814" s="41"/>
      <c r="E814" s="41"/>
      <c r="F814" s="47"/>
      <c r="G814" s="41"/>
      <c r="H814" s="41"/>
      <c r="I814" s="41"/>
      <c r="J814" s="46"/>
    </row>
    <row r="815" spans="1:10" ht="15.75" x14ac:dyDescent="0.25">
      <c r="A815" s="41"/>
      <c r="B815" s="41"/>
      <c r="D815" s="41"/>
      <c r="E815" s="41"/>
      <c r="F815" s="47"/>
      <c r="G815" s="41"/>
      <c r="H815" s="41"/>
      <c r="I815" s="41"/>
      <c r="J815" s="46"/>
    </row>
    <row r="816" spans="1:10" ht="15.75" x14ac:dyDescent="0.25">
      <c r="A816" s="41"/>
      <c r="B816" s="41"/>
      <c r="D816" s="41"/>
      <c r="E816" s="41"/>
      <c r="F816" s="47"/>
      <c r="G816" s="41"/>
      <c r="H816" s="41"/>
      <c r="I816" s="41"/>
      <c r="J816" s="46"/>
    </row>
    <row r="817" spans="1:10" ht="15.75" x14ac:dyDescent="0.25">
      <c r="A817" s="41"/>
      <c r="B817" s="41"/>
      <c r="D817" s="41"/>
      <c r="E817" s="41"/>
      <c r="F817" s="47"/>
      <c r="G817" s="41"/>
      <c r="H817" s="41"/>
      <c r="I817" s="41"/>
      <c r="J817" s="46"/>
    </row>
    <row r="818" spans="1:10" ht="15.75" x14ac:dyDescent="0.25">
      <c r="A818" s="41"/>
      <c r="B818" s="41"/>
      <c r="D818" s="41"/>
      <c r="E818" s="41"/>
      <c r="F818" s="47"/>
      <c r="G818" s="41"/>
      <c r="H818" s="41"/>
      <c r="I818" s="41"/>
      <c r="J818" s="46"/>
    </row>
    <row r="819" spans="1:10" ht="15.75" x14ac:dyDescent="0.25">
      <c r="A819" s="41"/>
      <c r="B819" s="41"/>
      <c r="D819" s="41"/>
      <c r="E819" s="41"/>
      <c r="F819" s="47"/>
      <c r="G819" s="47"/>
      <c r="H819" s="41"/>
      <c r="I819" s="41"/>
      <c r="J819" s="46"/>
    </row>
    <row r="820" spans="1:10" ht="15.75" x14ac:dyDescent="0.25">
      <c r="A820" s="41"/>
      <c r="B820" s="41"/>
      <c r="D820" s="41"/>
      <c r="E820" s="41"/>
      <c r="F820" s="47"/>
      <c r="G820" s="41"/>
      <c r="H820" s="41"/>
      <c r="I820" s="41"/>
      <c r="J820" s="46"/>
    </row>
    <row r="821" spans="1:10" ht="15.75" x14ac:dyDescent="0.25">
      <c r="A821" s="41"/>
      <c r="B821" s="41"/>
      <c r="D821" s="41"/>
      <c r="E821" s="41"/>
      <c r="F821" s="47"/>
      <c r="G821" s="47"/>
      <c r="H821" s="41"/>
      <c r="I821" s="41"/>
      <c r="J821" s="46"/>
    </row>
    <row r="822" spans="1:10" ht="15.75" x14ac:dyDescent="0.25">
      <c r="A822" s="41"/>
      <c r="B822" s="41"/>
      <c r="D822" s="41"/>
      <c r="E822" s="41"/>
      <c r="F822" s="47"/>
      <c r="G822" s="47"/>
      <c r="H822" s="41"/>
      <c r="I822" s="41"/>
      <c r="J822" s="46"/>
    </row>
    <row r="823" spans="1:10" ht="15.75" x14ac:dyDescent="0.25">
      <c r="A823" s="41"/>
      <c r="B823" s="41"/>
      <c r="D823" s="41"/>
      <c r="E823" s="41"/>
      <c r="F823" s="47"/>
      <c r="G823" s="41"/>
      <c r="H823" s="41"/>
      <c r="I823" s="41"/>
      <c r="J823" s="46"/>
    </row>
    <row r="824" spans="1:10" ht="15.75" x14ac:dyDescent="0.25">
      <c r="A824" s="41"/>
      <c r="B824" s="41"/>
      <c r="D824" s="41"/>
      <c r="E824" s="41"/>
      <c r="F824" s="47"/>
      <c r="G824" s="41"/>
      <c r="H824" s="41"/>
      <c r="I824" s="41"/>
      <c r="J824" s="46"/>
    </row>
    <row r="825" spans="1:10" ht="15.75" x14ac:dyDescent="0.25">
      <c r="A825" s="41"/>
      <c r="B825" s="41"/>
      <c r="D825" s="41"/>
      <c r="E825" s="41"/>
      <c r="F825" s="47"/>
      <c r="G825" s="41"/>
      <c r="H825" s="41"/>
      <c r="I825" s="41"/>
      <c r="J825" s="46"/>
    </row>
    <row r="826" spans="1:10" ht="15.75" x14ac:dyDescent="0.25">
      <c r="A826" s="41"/>
      <c r="B826" s="41"/>
      <c r="D826" s="41"/>
      <c r="E826" s="41"/>
      <c r="F826" s="47"/>
      <c r="G826" s="41"/>
      <c r="H826" s="41"/>
      <c r="I826" s="41"/>
      <c r="J826" s="46"/>
    </row>
    <row r="827" spans="1:10" ht="15.75" x14ac:dyDescent="0.25">
      <c r="A827" s="41"/>
      <c r="B827" s="41"/>
      <c r="D827" s="41"/>
      <c r="E827" s="41"/>
      <c r="F827" s="47"/>
      <c r="G827" s="41"/>
      <c r="H827" s="41"/>
      <c r="I827" s="41"/>
      <c r="J827" s="46"/>
    </row>
    <row r="828" spans="1:10" ht="15.75" x14ac:dyDescent="0.25">
      <c r="A828" s="41"/>
      <c r="B828" s="41"/>
      <c r="D828" s="41"/>
      <c r="E828" s="41"/>
      <c r="F828" s="47"/>
      <c r="G828" s="41"/>
      <c r="H828" s="41"/>
      <c r="I828" s="41"/>
      <c r="J828" s="46"/>
    </row>
    <row r="829" spans="1:10" ht="15.75" x14ac:dyDescent="0.25">
      <c r="A829" s="41"/>
      <c r="B829" s="41"/>
      <c r="D829" s="41"/>
      <c r="E829" s="41"/>
      <c r="F829" s="47"/>
      <c r="G829" s="41"/>
      <c r="H829" s="41"/>
      <c r="I829" s="41"/>
      <c r="J829" s="46"/>
    </row>
    <row r="830" spans="1:10" ht="15.75" x14ac:dyDescent="0.25">
      <c r="A830" s="41"/>
      <c r="B830" s="41"/>
      <c r="D830" s="41"/>
      <c r="E830" s="41"/>
      <c r="F830" s="47"/>
      <c r="G830" s="41"/>
      <c r="H830" s="41"/>
      <c r="I830" s="41"/>
      <c r="J830" s="46"/>
    </row>
    <row r="831" spans="1:10" ht="15.75" x14ac:dyDescent="0.25">
      <c r="A831" s="41"/>
      <c r="B831" s="41"/>
      <c r="D831" s="41"/>
      <c r="E831" s="41"/>
      <c r="F831" s="47"/>
      <c r="G831" s="41"/>
      <c r="H831" s="41"/>
      <c r="I831" s="41"/>
      <c r="J831" s="46"/>
    </row>
    <row r="832" spans="1:10" ht="15.75" x14ac:dyDescent="0.25">
      <c r="A832" s="41"/>
      <c r="B832" s="41"/>
      <c r="D832" s="41"/>
      <c r="E832" s="41"/>
      <c r="F832" s="47"/>
      <c r="G832" s="41"/>
      <c r="H832" s="41"/>
      <c r="I832" s="41"/>
      <c r="J832" s="46"/>
    </row>
    <row r="833" spans="1:10" ht="15.75" x14ac:dyDescent="0.25">
      <c r="A833" s="41"/>
      <c r="B833" s="41"/>
      <c r="D833" s="41"/>
      <c r="E833" s="41"/>
      <c r="F833" s="47"/>
      <c r="G833" s="47"/>
      <c r="H833" s="41"/>
      <c r="I833" s="41"/>
      <c r="J833" s="46"/>
    </row>
    <row r="834" spans="1:10" ht="15.75" x14ac:dyDescent="0.25">
      <c r="A834" s="41"/>
      <c r="B834" s="41"/>
      <c r="D834" s="41"/>
      <c r="E834" s="41"/>
      <c r="F834" s="47"/>
      <c r="G834" s="41"/>
      <c r="H834" s="41"/>
      <c r="I834" s="41"/>
      <c r="J834" s="46"/>
    </row>
    <row r="835" spans="1:10" ht="15.75" x14ac:dyDescent="0.25">
      <c r="A835" s="41"/>
      <c r="B835" s="41"/>
      <c r="D835" s="41"/>
      <c r="E835" s="41"/>
      <c r="F835" s="47"/>
      <c r="G835" s="41"/>
      <c r="H835" s="41"/>
      <c r="I835" s="41"/>
      <c r="J835" s="46"/>
    </row>
    <row r="836" spans="1:10" ht="15.75" x14ac:dyDescent="0.25">
      <c r="A836" s="41"/>
      <c r="B836" s="41"/>
      <c r="D836" s="41"/>
      <c r="E836" s="41"/>
      <c r="F836" s="47"/>
      <c r="G836" s="41"/>
      <c r="H836" s="41"/>
      <c r="I836" s="41"/>
      <c r="J836" s="46"/>
    </row>
    <row r="837" spans="1:10" ht="15.75" x14ac:dyDescent="0.25">
      <c r="A837" s="41"/>
      <c r="B837" s="41"/>
      <c r="D837" s="41"/>
      <c r="E837" s="41"/>
      <c r="F837" s="47"/>
      <c r="G837" s="41"/>
      <c r="H837" s="41"/>
      <c r="I837" s="41"/>
      <c r="J837" s="46"/>
    </row>
    <row r="838" spans="1:10" ht="15.75" x14ac:dyDescent="0.25">
      <c r="A838" s="41"/>
      <c r="B838" s="41"/>
      <c r="D838" s="41"/>
      <c r="E838" s="41"/>
      <c r="F838" s="47"/>
      <c r="G838" s="41"/>
      <c r="H838" s="41"/>
      <c r="I838" s="41"/>
      <c r="J838" s="46"/>
    </row>
    <row r="839" spans="1:10" ht="15.75" x14ac:dyDescent="0.25">
      <c r="A839" s="41"/>
      <c r="B839" s="41"/>
      <c r="D839" s="41"/>
      <c r="E839" s="41"/>
      <c r="F839" s="47"/>
      <c r="G839" s="41"/>
      <c r="H839" s="41"/>
      <c r="I839" s="41"/>
      <c r="J839" s="46"/>
    </row>
    <row r="840" spans="1:10" ht="15.75" x14ac:dyDescent="0.25">
      <c r="A840" s="41"/>
      <c r="B840" s="41"/>
      <c r="D840" s="41"/>
      <c r="E840" s="41"/>
      <c r="F840" s="47"/>
      <c r="G840" s="41"/>
      <c r="H840" s="41"/>
      <c r="I840" s="41"/>
      <c r="J840" s="46"/>
    </row>
    <row r="841" spans="1:10" ht="15.75" x14ac:dyDescent="0.25">
      <c r="A841" s="41"/>
      <c r="B841" s="41"/>
      <c r="D841" s="41"/>
      <c r="E841" s="41"/>
      <c r="F841" s="47"/>
      <c r="G841" s="41"/>
      <c r="H841" s="41"/>
      <c r="I841" s="41"/>
      <c r="J841" s="46"/>
    </row>
    <row r="842" spans="1:10" ht="15.75" x14ac:dyDescent="0.25">
      <c r="A842" s="41"/>
      <c r="B842" s="41"/>
      <c r="D842" s="41"/>
      <c r="E842" s="41"/>
      <c r="F842" s="47"/>
      <c r="G842" s="41"/>
      <c r="H842" s="41"/>
      <c r="I842" s="41"/>
      <c r="J842" s="46"/>
    </row>
    <row r="843" spans="1:10" ht="15.75" x14ac:dyDescent="0.25">
      <c r="A843" s="41"/>
      <c r="B843" s="41"/>
      <c r="D843" s="41"/>
      <c r="E843" s="41"/>
      <c r="F843" s="47"/>
      <c r="G843" s="41"/>
      <c r="H843" s="41"/>
      <c r="I843" s="41"/>
      <c r="J843" s="46"/>
    </row>
    <row r="844" spans="1:10" ht="15.75" x14ac:dyDescent="0.25">
      <c r="A844" s="41"/>
      <c r="B844" s="41"/>
      <c r="D844" s="41"/>
      <c r="E844" s="41"/>
      <c r="F844" s="47"/>
      <c r="G844" s="41"/>
      <c r="H844" s="41"/>
      <c r="I844" s="41"/>
      <c r="J844" s="46"/>
    </row>
    <row r="845" spans="1:10" ht="15.75" x14ac:dyDescent="0.25">
      <c r="A845" s="41"/>
      <c r="B845" s="41"/>
      <c r="D845" s="41"/>
      <c r="E845" s="41"/>
      <c r="F845" s="47"/>
      <c r="G845" s="41"/>
      <c r="H845" s="41"/>
      <c r="I845" s="41"/>
      <c r="J845" s="46"/>
    </row>
    <row r="846" spans="1:10" ht="15.75" x14ac:dyDescent="0.25">
      <c r="A846" s="41"/>
      <c r="B846" s="41"/>
      <c r="D846" s="41"/>
      <c r="E846" s="41"/>
      <c r="F846" s="47"/>
      <c r="G846" s="41"/>
      <c r="H846" s="41"/>
      <c r="I846" s="41"/>
      <c r="J846" s="46"/>
    </row>
    <row r="847" spans="1:10" ht="15.75" x14ac:dyDescent="0.25">
      <c r="A847" s="41"/>
      <c r="B847" s="41"/>
      <c r="D847" s="41"/>
      <c r="E847" s="41"/>
      <c r="F847" s="47"/>
      <c r="G847" s="41"/>
      <c r="H847" s="41"/>
      <c r="I847" s="41"/>
      <c r="J847" s="46"/>
    </row>
    <row r="848" spans="1:10" ht="15.75" x14ac:dyDescent="0.25">
      <c r="A848" s="41"/>
      <c r="B848" s="41"/>
      <c r="D848" s="41"/>
      <c r="E848" s="41"/>
      <c r="F848" s="47"/>
      <c r="G848" s="41"/>
      <c r="H848" s="41"/>
      <c r="I848" s="41"/>
      <c r="J848" s="46"/>
    </row>
    <row r="849" spans="1:10" ht="15.75" x14ac:dyDescent="0.25">
      <c r="A849" s="41"/>
      <c r="B849" s="41"/>
      <c r="D849" s="41"/>
      <c r="E849" s="41"/>
      <c r="F849" s="47"/>
      <c r="G849" s="41"/>
      <c r="H849" s="41"/>
      <c r="I849" s="41"/>
      <c r="J849" s="46"/>
    </row>
    <row r="850" spans="1:10" ht="15.75" x14ac:dyDescent="0.25">
      <c r="A850" s="41"/>
      <c r="B850" s="41"/>
      <c r="D850" s="41"/>
      <c r="E850" s="41"/>
      <c r="F850" s="47"/>
      <c r="G850" s="41"/>
      <c r="H850" s="41"/>
      <c r="I850" s="41"/>
      <c r="J850" s="46"/>
    </row>
    <row r="851" spans="1:10" ht="15.75" x14ac:dyDescent="0.25">
      <c r="A851" s="41"/>
      <c r="B851" s="41"/>
      <c r="D851" s="41"/>
      <c r="E851" s="41"/>
      <c r="F851" s="47"/>
      <c r="G851" s="41"/>
      <c r="H851" s="41"/>
      <c r="I851" s="41"/>
      <c r="J851" s="46"/>
    </row>
    <row r="852" spans="1:10" ht="15.75" x14ac:dyDescent="0.25">
      <c r="A852" s="41"/>
      <c r="B852" s="41"/>
      <c r="D852" s="41"/>
      <c r="E852" s="41"/>
      <c r="F852" s="47"/>
      <c r="G852" s="41"/>
      <c r="H852" s="41"/>
      <c r="I852" s="41"/>
      <c r="J852" s="46"/>
    </row>
    <row r="853" spans="1:10" ht="15.75" x14ac:dyDescent="0.25">
      <c r="A853" s="41"/>
      <c r="B853" s="41"/>
      <c r="D853" s="41"/>
      <c r="E853" s="41"/>
      <c r="F853" s="47"/>
      <c r="G853" s="41"/>
      <c r="H853" s="41"/>
      <c r="I853" s="41"/>
      <c r="J853" s="46"/>
    </row>
    <row r="854" spans="1:10" ht="15.75" x14ac:dyDescent="0.25">
      <c r="A854" s="41"/>
      <c r="B854" s="41"/>
      <c r="D854" s="41"/>
      <c r="E854" s="41"/>
      <c r="F854" s="47"/>
      <c r="G854" s="41"/>
      <c r="H854" s="41"/>
      <c r="I854" s="41"/>
      <c r="J854" s="46"/>
    </row>
    <row r="855" spans="1:10" ht="15.75" x14ac:dyDescent="0.25">
      <c r="A855" s="41"/>
      <c r="B855" s="41"/>
      <c r="D855" s="41"/>
      <c r="E855" s="41"/>
      <c r="F855" s="47"/>
      <c r="G855" s="47"/>
      <c r="H855" s="41"/>
      <c r="I855" s="41"/>
      <c r="J855" s="46"/>
    </row>
    <row r="856" spans="1:10" ht="15.75" x14ac:dyDescent="0.25">
      <c r="A856" s="41"/>
      <c r="B856" s="41"/>
      <c r="D856" s="41"/>
      <c r="E856" s="41"/>
      <c r="F856" s="47"/>
      <c r="G856" s="41"/>
      <c r="H856" s="41"/>
      <c r="I856" s="41"/>
      <c r="J856" s="46"/>
    </row>
    <row r="857" spans="1:10" ht="15.75" x14ac:dyDescent="0.25">
      <c r="A857" s="41"/>
      <c r="B857" s="41"/>
      <c r="D857" s="41"/>
      <c r="E857" s="41"/>
      <c r="F857" s="47"/>
      <c r="G857" s="41"/>
      <c r="H857" s="41"/>
      <c r="I857" s="41"/>
      <c r="J857" s="46"/>
    </row>
    <row r="858" spans="1:10" ht="15.75" x14ac:dyDescent="0.25">
      <c r="A858" s="41"/>
      <c r="B858" s="41"/>
      <c r="D858" s="41"/>
      <c r="E858" s="41"/>
      <c r="F858" s="47"/>
      <c r="G858" s="41"/>
      <c r="H858" s="41"/>
      <c r="I858" s="41"/>
      <c r="J858" s="46"/>
    </row>
    <row r="859" spans="1:10" ht="15.75" x14ac:dyDescent="0.25">
      <c r="A859" s="41"/>
      <c r="B859" s="41"/>
      <c r="D859" s="41"/>
      <c r="E859" s="41"/>
      <c r="F859" s="47"/>
      <c r="G859" s="41"/>
      <c r="H859" s="41"/>
      <c r="I859" s="41"/>
      <c r="J859" s="46"/>
    </row>
    <row r="860" spans="1:10" ht="15.75" x14ac:dyDescent="0.25">
      <c r="A860" s="41"/>
      <c r="B860" s="41"/>
      <c r="D860" s="41"/>
      <c r="E860" s="41"/>
      <c r="F860" s="47"/>
      <c r="G860" s="41"/>
      <c r="H860" s="41"/>
      <c r="I860" s="41"/>
      <c r="J860" s="46"/>
    </row>
    <row r="861" spans="1:10" ht="15.75" x14ac:dyDescent="0.25">
      <c r="A861" s="41"/>
      <c r="B861" s="41"/>
      <c r="D861" s="41"/>
      <c r="E861" s="41"/>
      <c r="F861" s="47"/>
      <c r="G861" s="41"/>
      <c r="H861" s="41"/>
      <c r="I861" s="41"/>
      <c r="J861" s="46"/>
    </row>
    <row r="862" spans="1:10" ht="15.75" x14ac:dyDescent="0.25">
      <c r="A862" s="41"/>
      <c r="B862" s="41"/>
      <c r="D862" s="41"/>
      <c r="E862" s="41"/>
      <c r="F862" s="47"/>
      <c r="G862" s="41"/>
      <c r="H862" s="41"/>
      <c r="I862" s="41"/>
      <c r="J862" s="46"/>
    </row>
    <row r="863" spans="1:10" ht="15.75" x14ac:dyDescent="0.25">
      <c r="A863" s="41"/>
      <c r="B863" s="41"/>
      <c r="D863" s="41"/>
      <c r="E863" s="41"/>
      <c r="F863" s="47"/>
      <c r="G863" s="41"/>
      <c r="H863" s="41"/>
      <c r="I863" s="41"/>
      <c r="J863" s="46"/>
    </row>
    <row r="864" spans="1:10" ht="15.75" x14ac:dyDescent="0.25">
      <c r="A864" s="41"/>
      <c r="B864" s="41"/>
      <c r="D864" s="41"/>
      <c r="E864" s="41"/>
      <c r="F864" s="47"/>
      <c r="G864" s="41"/>
      <c r="H864" s="41"/>
      <c r="I864" s="41"/>
      <c r="J864" s="46"/>
    </row>
    <row r="865" spans="1:10" ht="15.75" x14ac:dyDescent="0.25">
      <c r="A865" s="41"/>
      <c r="B865" s="41"/>
      <c r="D865" s="41"/>
      <c r="E865" s="41"/>
      <c r="F865" s="47"/>
      <c r="G865" s="41"/>
      <c r="H865" s="41"/>
      <c r="I865" s="41"/>
      <c r="J865" s="46"/>
    </row>
    <row r="866" spans="1:10" ht="15.75" x14ac:dyDescent="0.25">
      <c r="A866" s="41"/>
      <c r="B866" s="41"/>
      <c r="D866" s="41"/>
      <c r="E866" s="41"/>
      <c r="F866" s="47"/>
      <c r="G866" s="41"/>
      <c r="H866" s="41"/>
      <c r="I866" s="41"/>
      <c r="J866" s="46"/>
    </row>
    <row r="867" spans="1:10" ht="15.75" x14ac:dyDescent="0.25">
      <c r="A867" s="41"/>
      <c r="B867" s="41"/>
      <c r="D867" s="41"/>
      <c r="E867" s="41"/>
      <c r="F867" s="47"/>
      <c r="G867" s="41"/>
      <c r="H867" s="41"/>
      <c r="I867" s="41"/>
      <c r="J867" s="46"/>
    </row>
    <row r="868" spans="1:10" ht="15.75" x14ac:dyDescent="0.25">
      <c r="A868" s="41"/>
      <c r="B868" s="41"/>
      <c r="D868" s="41"/>
      <c r="E868" s="41"/>
      <c r="F868" s="47"/>
      <c r="G868" s="41"/>
      <c r="H868" s="41"/>
      <c r="I868" s="41"/>
      <c r="J868" s="46"/>
    </row>
    <row r="869" spans="1:10" ht="15.75" x14ac:dyDescent="0.25">
      <c r="A869" s="41"/>
      <c r="B869" s="41"/>
      <c r="D869" s="41"/>
      <c r="E869" s="41"/>
      <c r="F869" s="47"/>
      <c r="G869" s="47"/>
      <c r="H869" s="41"/>
      <c r="I869" s="41"/>
      <c r="J869" s="46"/>
    </row>
    <row r="870" spans="1:10" ht="15.75" x14ac:dyDescent="0.25">
      <c r="A870" s="41"/>
      <c r="B870" s="41"/>
      <c r="D870" s="41"/>
      <c r="E870" s="41"/>
      <c r="F870" s="47"/>
      <c r="G870" s="41"/>
      <c r="H870" s="41"/>
      <c r="I870" s="41"/>
      <c r="J870" s="46"/>
    </row>
    <row r="871" spans="1:10" ht="15.75" x14ac:dyDescent="0.25">
      <c r="A871" s="41"/>
      <c r="B871" s="41"/>
      <c r="D871" s="41"/>
      <c r="E871" s="41"/>
      <c r="F871" s="47"/>
      <c r="G871" s="41"/>
      <c r="H871" s="41"/>
      <c r="I871" s="41"/>
      <c r="J871" s="46"/>
    </row>
    <row r="872" spans="1:10" ht="15.75" x14ac:dyDescent="0.25">
      <c r="A872" s="41"/>
      <c r="B872" s="41"/>
      <c r="D872" s="41"/>
      <c r="E872" s="41"/>
      <c r="F872" s="47"/>
      <c r="G872" s="41"/>
      <c r="H872" s="41"/>
      <c r="I872" s="41"/>
      <c r="J872" s="46"/>
    </row>
    <row r="873" spans="1:10" ht="15.75" x14ac:dyDescent="0.25">
      <c r="A873" s="41"/>
      <c r="B873" s="41"/>
      <c r="D873" s="41"/>
      <c r="E873" s="41"/>
      <c r="F873" s="47"/>
      <c r="G873" s="41"/>
      <c r="H873" s="41"/>
      <c r="I873" s="41"/>
      <c r="J873" s="46"/>
    </row>
    <row r="874" spans="1:10" ht="15.75" x14ac:dyDescent="0.25">
      <c r="A874" s="41"/>
      <c r="B874" s="41"/>
      <c r="D874" s="41"/>
      <c r="E874" s="41"/>
      <c r="F874" s="47"/>
      <c r="G874" s="47"/>
      <c r="H874" s="41"/>
      <c r="I874" s="41"/>
      <c r="J874" s="46"/>
    </row>
    <row r="875" spans="1:10" ht="15.75" x14ac:dyDescent="0.25">
      <c r="A875" s="41"/>
      <c r="B875" s="41"/>
      <c r="D875" s="41"/>
      <c r="E875" s="41"/>
      <c r="F875" s="47"/>
      <c r="G875" s="41"/>
      <c r="H875" s="41"/>
      <c r="I875" s="41"/>
      <c r="J875" s="46"/>
    </row>
    <row r="876" spans="1:10" ht="15.75" x14ac:dyDescent="0.25">
      <c r="A876" s="41"/>
      <c r="B876" s="41"/>
      <c r="D876" s="41"/>
      <c r="E876" s="41"/>
      <c r="F876" s="47"/>
      <c r="G876" s="41"/>
      <c r="H876" s="41"/>
      <c r="I876" s="41"/>
      <c r="J876" s="46"/>
    </row>
    <row r="877" spans="1:10" ht="15.75" x14ac:dyDescent="0.25">
      <c r="A877" s="41"/>
      <c r="B877" s="41"/>
      <c r="D877" s="41"/>
      <c r="E877" s="41"/>
      <c r="F877" s="47"/>
      <c r="G877" s="41"/>
      <c r="H877" s="41"/>
      <c r="I877" s="41"/>
      <c r="J877" s="46"/>
    </row>
    <row r="878" spans="1:10" ht="15.75" x14ac:dyDescent="0.25">
      <c r="A878" s="41"/>
      <c r="B878" s="41"/>
      <c r="D878" s="41"/>
      <c r="E878" s="41"/>
      <c r="F878" s="47"/>
      <c r="G878" s="41"/>
      <c r="H878" s="41"/>
      <c r="I878" s="41"/>
      <c r="J878" s="46"/>
    </row>
    <row r="879" spans="1:10" ht="15.75" x14ac:dyDescent="0.25">
      <c r="A879" s="41"/>
      <c r="B879" s="41"/>
      <c r="D879" s="41"/>
      <c r="E879" s="41"/>
      <c r="F879" s="47"/>
      <c r="G879" s="41"/>
      <c r="H879" s="41"/>
      <c r="I879" s="41"/>
      <c r="J879" s="46"/>
    </row>
    <row r="880" spans="1:10" ht="15.75" x14ac:dyDescent="0.25">
      <c r="A880" s="41"/>
      <c r="B880" s="41"/>
      <c r="D880" s="41"/>
      <c r="E880" s="41"/>
      <c r="F880" s="47"/>
      <c r="G880" s="41"/>
      <c r="H880" s="41"/>
      <c r="I880" s="41"/>
      <c r="J880" s="46"/>
    </row>
    <row r="881" spans="1:10" ht="15.75" x14ac:dyDescent="0.25">
      <c r="A881" s="41"/>
      <c r="B881" s="41"/>
      <c r="D881" s="41"/>
      <c r="E881" s="41"/>
      <c r="F881" s="47"/>
      <c r="G881" s="41"/>
      <c r="H881" s="41"/>
      <c r="I881" s="41"/>
      <c r="J881" s="46"/>
    </row>
    <row r="882" spans="1:10" ht="15.75" x14ac:dyDescent="0.25">
      <c r="A882" s="41"/>
      <c r="B882" s="41"/>
      <c r="D882" s="41"/>
      <c r="E882" s="41"/>
      <c r="F882" s="47"/>
      <c r="G882" s="41"/>
      <c r="H882" s="41"/>
      <c r="I882" s="41"/>
      <c r="J882" s="46"/>
    </row>
    <row r="883" spans="1:10" ht="15.75" x14ac:dyDescent="0.25">
      <c r="A883" s="41"/>
      <c r="B883" s="41"/>
      <c r="D883" s="41"/>
      <c r="E883" s="41"/>
      <c r="F883" s="47"/>
      <c r="G883" s="41"/>
      <c r="H883" s="41"/>
      <c r="I883" s="41"/>
      <c r="J883" s="46"/>
    </row>
    <row r="884" spans="1:10" ht="15.75" x14ac:dyDescent="0.25">
      <c r="A884" s="41"/>
      <c r="B884" s="41"/>
      <c r="D884" s="41"/>
      <c r="E884" s="41"/>
      <c r="F884" s="47"/>
      <c r="G884" s="47"/>
      <c r="H884" s="41"/>
      <c r="I884" s="41"/>
      <c r="J884" s="46"/>
    </row>
    <row r="885" spans="1:10" ht="15.75" x14ac:dyDescent="0.25">
      <c r="A885" s="41"/>
      <c r="B885" s="41"/>
      <c r="D885" s="41"/>
      <c r="E885" s="41"/>
      <c r="F885" s="47"/>
      <c r="G885" s="41"/>
      <c r="H885" s="41"/>
      <c r="I885" s="41"/>
      <c r="J885" s="46"/>
    </row>
    <row r="886" spans="1:10" ht="15.75" x14ac:dyDescent="0.25">
      <c r="A886" s="41"/>
      <c r="B886" s="41"/>
      <c r="D886" s="41"/>
      <c r="E886" s="41"/>
      <c r="F886" s="47"/>
      <c r="G886" s="41"/>
      <c r="H886" s="41"/>
      <c r="I886" s="41"/>
      <c r="J886" s="46"/>
    </row>
    <row r="887" spans="1:10" ht="15.75" x14ac:dyDescent="0.25">
      <c r="A887" s="41"/>
      <c r="B887" s="41"/>
      <c r="D887" s="41"/>
      <c r="E887" s="41"/>
      <c r="F887" s="47"/>
      <c r="G887" s="41"/>
      <c r="H887" s="41"/>
      <c r="I887" s="41"/>
      <c r="J887" s="46"/>
    </row>
    <row r="888" spans="1:10" ht="15.75" x14ac:dyDescent="0.25">
      <c r="A888" s="41"/>
      <c r="B888" s="41"/>
      <c r="D888" s="41"/>
      <c r="E888" s="41"/>
      <c r="F888" s="47"/>
      <c r="G888" s="41"/>
      <c r="H888" s="41"/>
      <c r="I888" s="41"/>
      <c r="J888" s="46"/>
    </row>
    <row r="889" spans="1:10" ht="15.75" x14ac:dyDescent="0.25">
      <c r="A889" s="41"/>
      <c r="B889" s="41"/>
      <c r="D889" s="41"/>
      <c r="E889" s="41"/>
      <c r="F889" s="47"/>
      <c r="G889" s="41"/>
      <c r="H889" s="41"/>
      <c r="I889" s="41"/>
      <c r="J889" s="46"/>
    </row>
    <row r="890" spans="1:10" ht="15.75" x14ac:dyDescent="0.25">
      <c r="A890" s="41"/>
      <c r="B890" s="41"/>
      <c r="D890" s="41"/>
      <c r="E890" s="41"/>
      <c r="F890" s="47"/>
      <c r="G890" s="41"/>
      <c r="H890" s="41"/>
      <c r="I890" s="41"/>
      <c r="J890" s="46"/>
    </row>
    <row r="891" spans="1:10" ht="15.75" x14ac:dyDescent="0.25">
      <c r="A891" s="41"/>
      <c r="B891" s="41"/>
      <c r="D891" s="41"/>
      <c r="E891" s="41"/>
      <c r="F891" s="47"/>
      <c r="G891" s="41"/>
      <c r="H891" s="41"/>
      <c r="I891" s="41"/>
      <c r="J891" s="46"/>
    </row>
    <row r="892" spans="1:10" ht="15.75" x14ac:dyDescent="0.25">
      <c r="A892" s="41"/>
      <c r="B892" s="41"/>
      <c r="D892" s="41"/>
      <c r="E892" s="41"/>
      <c r="F892" s="47"/>
      <c r="G892" s="41"/>
      <c r="H892" s="41"/>
      <c r="I892" s="41"/>
      <c r="J892" s="46"/>
    </row>
    <row r="893" spans="1:10" ht="15.75" x14ac:dyDescent="0.25">
      <c r="A893" s="41"/>
      <c r="B893" s="41"/>
      <c r="D893" s="41"/>
      <c r="E893" s="41"/>
      <c r="F893" s="47"/>
      <c r="G893" s="41"/>
      <c r="H893" s="41"/>
      <c r="I893" s="41"/>
      <c r="J893" s="46"/>
    </row>
    <row r="894" spans="1:10" ht="15.75" x14ac:dyDescent="0.25">
      <c r="A894" s="41"/>
      <c r="B894" s="41"/>
      <c r="D894" s="41"/>
      <c r="E894" s="41"/>
      <c r="F894" s="47"/>
      <c r="G894" s="41"/>
      <c r="H894" s="41"/>
      <c r="I894" s="41"/>
      <c r="J894" s="46"/>
    </row>
    <row r="895" spans="1:10" ht="15.75" x14ac:dyDescent="0.25">
      <c r="A895" s="41"/>
      <c r="B895" s="41"/>
      <c r="D895" s="41"/>
      <c r="E895" s="41"/>
      <c r="F895" s="47"/>
      <c r="G895" s="41"/>
      <c r="H895" s="41"/>
      <c r="I895" s="41"/>
      <c r="J895" s="46"/>
    </row>
    <row r="896" spans="1:10" ht="15.75" x14ac:dyDescent="0.25">
      <c r="A896" s="41"/>
      <c r="B896" s="41"/>
      <c r="D896" s="41"/>
      <c r="E896" s="41"/>
      <c r="F896" s="47"/>
      <c r="G896" s="41"/>
      <c r="H896" s="41"/>
      <c r="I896" s="41"/>
      <c r="J896" s="46"/>
    </row>
    <row r="897" spans="1:10" ht="15.75" x14ac:dyDescent="0.25">
      <c r="A897" s="41"/>
      <c r="B897" s="41"/>
      <c r="D897" s="41"/>
      <c r="E897" s="41"/>
      <c r="F897" s="47"/>
      <c r="G897" s="41"/>
      <c r="H897" s="41"/>
      <c r="I897" s="41"/>
      <c r="J897" s="46"/>
    </row>
    <row r="898" spans="1:10" ht="15.75" x14ac:dyDescent="0.25">
      <c r="A898" s="41"/>
      <c r="B898" s="41"/>
      <c r="D898" s="41"/>
      <c r="E898" s="41"/>
      <c r="F898" s="47"/>
      <c r="G898" s="41"/>
      <c r="H898" s="41"/>
      <c r="I898" s="41"/>
      <c r="J898" s="46"/>
    </row>
    <row r="899" spans="1:10" ht="15.75" x14ac:dyDescent="0.25">
      <c r="A899" s="41"/>
      <c r="B899" s="41"/>
      <c r="D899" s="41"/>
      <c r="E899" s="41"/>
      <c r="F899" s="47"/>
      <c r="G899" s="41"/>
      <c r="H899" s="41"/>
      <c r="I899" s="41"/>
      <c r="J899" s="46"/>
    </row>
    <row r="900" spans="1:10" ht="15.75" x14ac:dyDescent="0.25">
      <c r="A900" s="41"/>
      <c r="B900" s="41"/>
      <c r="D900" s="41"/>
      <c r="E900" s="41"/>
      <c r="F900" s="47"/>
      <c r="G900" s="41"/>
      <c r="H900" s="41"/>
      <c r="I900" s="41"/>
      <c r="J900" s="46"/>
    </row>
    <row r="901" spans="1:10" ht="15.75" x14ac:dyDescent="0.25">
      <c r="A901" s="41"/>
      <c r="B901" s="41"/>
      <c r="D901" s="41"/>
      <c r="E901" s="41"/>
      <c r="F901" s="47"/>
      <c r="G901" s="41"/>
      <c r="H901" s="41"/>
      <c r="I901" s="41"/>
      <c r="J901" s="46"/>
    </row>
    <row r="902" spans="1:10" ht="15.75" x14ac:dyDescent="0.25">
      <c r="A902" s="41"/>
      <c r="B902" s="41"/>
      <c r="D902" s="41"/>
      <c r="E902" s="41"/>
      <c r="F902" s="47"/>
      <c r="G902" s="41"/>
      <c r="H902" s="41"/>
      <c r="I902" s="41"/>
      <c r="J902" s="46"/>
    </row>
    <row r="903" spans="1:10" ht="15.75" x14ac:dyDescent="0.25">
      <c r="A903" s="41"/>
      <c r="B903" s="41"/>
      <c r="D903" s="41"/>
      <c r="E903" s="41"/>
      <c r="F903" s="47"/>
      <c r="G903" s="41"/>
      <c r="H903" s="41"/>
      <c r="I903" s="41"/>
      <c r="J903" s="46"/>
    </row>
    <row r="904" spans="1:10" ht="15.75" x14ac:dyDescent="0.25">
      <c r="A904" s="41"/>
      <c r="B904" s="41"/>
      <c r="D904" s="41"/>
      <c r="E904" s="41"/>
      <c r="F904" s="47"/>
      <c r="G904" s="41"/>
      <c r="H904" s="41"/>
      <c r="I904" s="41"/>
      <c r="J904" s="46"/>
    </row>
    <row r="905" spans="1:10" ht="15.75" x14ac:dyDescent="0.25">
      <c r="A905" s="41"/>
      <c r="B905" s="41"/>
      <c r="D905" s="41"/>
      <c r="E905" s="41"/>
      <c r="F905" s="47"/>
      <c r="G905" s="41"/>
      <c r="H905" s="41"/>
      <c r="I905" s="41"/>
      <c r="J905" s="46"/>
    </row>
    <row r="906" spans="1:10" ht="15.75" x14ac:dyDescent="0.25">
      <c r="A906" s="41"/>
      <c r="B906" s="41"/>
      <c r="D906" s="41"/>
      <c r="E906" s="41"/>
      <c r="F906" s="47"/>
      <c r="G906" s="41"/>
      <c r="H906" s="41"/>
      <c r="I906" s="41"/>
      <c r="J906" s="46"/>
    </row>
    <row r="907" spans="1:10" ht="15.75" x14ac:dyDescent="0.25">
      <c r="A907" s="41"/>
      <c r="B907" s="41"/>
      <c r="D907" s="41"/>
      <c r="E907" s="41"/>
      <c r="F907" s="47"/>
      <c r="G907" s="41"/>
      <c r="H907" s="41"/>
      <c r="I907" s="41"/>
      <c r="J907" s="46"/>
    </row>
    <row r="908" spans="1:10" ht="15.75" x14ac:dyDescent="0.25">
      <c r="A908" s="41"/>
      <c r="B908" s="41"/>
      <c r="D908" s="41"/>
      <c r="E908" s="41"/>
      <c r="F908" s="47"/>
      <c r="G908" s="47"/>
      <c r="H908" s="41"/>
      <c r="I908" s="41"/>
      <c r="J908" s="46"/>
    </row>
    <row r="909" spans="1:10" ht="15.75" x14ac:dyDescent="0.25">
      <c r="A909" s="41"/>
      <c r="B909" s="41"/>
      <c r="D909" s="41"/>
      <c r="E909" s="41"/>
      <c r="F909" s="47"/>
      <c r="G909" s="41"/>
      <c r="H909" s="41"/>
      <c r="I909" s="41"/>
      <c r="J909" s="46"/>
    </row>
    <row r="910" spans="1:10" ht="15.75" x14ac:dyDescent="0.25">
      <c r="A910" s="41"/>
      <c r="B910" s="41"/>
      <c r="D910" s="41"/>
      <c r="E910" s="41"/>
      <c r="F910" s="47"/>
      <c r="G910" s="41"/>
      <c r="H910" s="41"/>
      <c r="I910" s="41"/>
      <c r="J910" s="46"/>
    </row>
    <row r="911" spans="1:10" ht="15.75" x14ac:dyDescent="0.25">
      <c r="A911" s="41"/>
      <c r="B911" s="41"/>
      <c r="D911" s="41"/>
      <c r="E911" s="41"/>
      <c r="F911" s="47"/>
      <c r="G911" s="41"/>
      <c r="H911" s="41"/>
      <c r="I911" s="41"/>
      <c r="J911" s="46"/>
    </row>
    <row r="912" spans="1:10" ht="15.75" x14ac:dyDescent="0.25">
      <c r="A912" s="41"/>
      <c r="B912" s="41"/>
      <c r="D912" s="41"/>
      <c r="E912" s="41"/>
      <c r="F912" s="47"/>
      <c r="G912" s="41"/>
      <c r="H912" s="41"/>
      <c r="I912" s="41"/>
      <c r="J912" s="46"/>
    </row>
    <row r="913" spans="1:10" ht="15.75" x14ac:dyDescent="0.25">
      <c r="A913" s="41"/>
      <c r="B913" s="41"/>
      <c r="D913" s="41"/>
      <c r="E913" s="41"/>
      <c r="F913" s="47"/>
      <c r="G913" s="41"/>
      <c r="H913" s="41"/>
      <c r="I913" s="41"/>
      <c r="J913" s="46"/>
    </row>
    <row r="914" spans="1:10" ht="15.75" x14ac:dyDescent="0.25">
      <c r="A914" s="41"/>
      <c r="B914" s="41"/>
      <c r="D914" s="41"/>
      <c r="E914" s="41"/>
      <c r="F914" s="47"/>
      <c r="G914" s="47"/>
      <c r="H914" s="41"/>
      <c r="I914" s="41"/>
      <c r="J914" s="46"/>
    </row>
    <row r="915" spans="1:10" ht="15.75" x14ac:dyDescent="0.25">
      <c r="A915" s="41"/>
      <c r="B915" s="41"/>
      <c r="D915" s="41"/>
      <c r="E915" s="41"/>
      <c r="F915" s="47"/>
      <c r="G915" s="41"/>
      <c r="H915" s="41"/>
      <c r="I915" s="41"/>
      <c r="J915" s="46"/>
    </row>
    <row r="916" spans="1:10" ht="15.75" x14ac:dyDescent="0.25">
      <c r="A916" s="41"/>
      <c r="B916" s="41"/>
      <c r="D916" s="41"/>
      <c r="E916" s="41"/>
      <c r="F916" s="47"/>
      <c r="G916" s="47"/>
      <c r="H916" s="41"/>
      <c r="I916" s="41"/>
      <c r="J916" s="46"/>
    </row>
    <row r="917" spans="1:10" ht="15.75" x14ac:dyDescent="0.25">
      <c r="A917" s="41"/>
      <c r="B917" s="41"/>
      <c r="D917" s="41"/>
      <c r="E917" s="41"/>
      <c r="F917" s="47"/>
      <c r="G917" s="41"/>
      <c r="H917" s="41"/>
      <c r="I917" s="41"/>
      <c r="J917" s="46"/>
    </row>
    <row r="918" spans="1:10" ht="15.75" x14ac:dyDescent="0.25">
      <c r="A918" s="41"/>
      <c r="B918" s="41"/>
      <c r="D918" s="41"/>
      <c r="E918" s="41"/>
      <c r="F918" s="47"/>
      <c r="G918" s="41"/>
      <c r="H918" s="41"/>
      <c r="I918" s="41"/>
      <c r="J918" s="46"/>
    </row>
    <row r="919" spans="1:10" ht="15.75" x14ac:dyDescent="0.25">
      <c r="A919" s="41"/>
      <c r="B919" s="41"/>
      <c r="D919" s="41"/>
      <c r="E919" s="41"/>
      <c r="F919" s="47"/>
      <c r="G919" s="41"/>
      <c r="H919" s="41"/>
      <c r="I919" s="41"/>
      <c r="J919" s="46"/>
    </row>
    <row r="920" spans="1:10" ht="15.75" x14ac:dyDescent="0.25">
      <c r="A920" s="41"/>
      <c r="B920" s="41"/>
      <c r="D920" s="41"/>
      <c r="E920" s="41"/>
      <c r="F920" s="47"/>
      <c r="G920" s="41"/>
      <c r="H920" s="41"/>
      <c r="I920" s="41"/>
      <c r="J920" s="46"/>
    </row>
    <row r="921" spans="1:10" ht="15.75" x14ac:dyDescent="0.25">
      <c r="A921" s="41"/>
      <c r="B921" s="41"/>
      <c r="D921" s="41"/>
      <c r="E921" s="41"/>
      <c r="F921" s="47"/>
      <c r="G921" s="41"/>
      <c r="H921" s="41"/>
      <c r="I921" s="41"/>
      <c r="J921" s="46"/>
    </row>
    <row r="922" spans="1:10" ht="15.75" x14ac:dyDescent="0.25">
      <c r="A922" s="41"/>
      <c r="B922" s="41"/>
      <c r="D922" s="41"/>
      <c r="E922" s="41"/>
      <c r="F922" s="47"/>
      <c r="G922" s="41"/>
      <c r="H922" s="41"/>
      <c r="I922" s="41"/>
      <c r="J922" s="46"/>
    </row>
    <row r="923" spans="1:10" ht="15.75" x14ac:dyDescent="0.25">
      <c r="A923" s="41"/>
      <c r="B923" s="41"/>
      <c r="D923" s="41"/>
      <c r="E923" s="41"/>
      <c r="F923" s="47"/>
      <c r="G923" s="41"/>
      <c r="H923" s="41"/>
      <c r="I923" s="41"/>
      <c r="J923" s="46"/>
    </row>
    <row r="924" spans="1:10" ht="15.75" x14ac:dyDescent="0.25">
      <c r="A924" s="41"/>
      <c r="B924" s="41"/>
      <c r="D924" s="41"/>
      <c r="E924" s="41"/>
      <c r="F924" s="47"/>
      <c r="G924" s="41"/>
      <c r="H924" s="41"/>
      <c r="I924" s="41"/>
      <c r="J924" s="46"/>
    </row>
    <row r="925" spans="1:10" ht="15.75" x14ac:dyDescent="0.25">
      <c r="A925" s="41"/>
      <c r="B925" s="41"/>
      <c r="D925" s="41"/>
      <c r="E925" s="41"/>
      <c r="F925" s="47"/>
      <c r="G925" s="41"/>
      <c r="H925" s="41"/>
      <c r="I925" s="41"/>
      <c r="J925" s="46"/>
    </row>
    <row r="926" spans="1:10" ht="15.75" x14ac:dyDescent="0.25">
      <c r="A926" s="41"/>
      <c r="B926" s="41"/>
      <c r="D926" s="41"/>
      <c r="E926" s="41"/>
      <c r="F926" s="47"/>
      <c r="G926" s="41"/>
      <c r="H926" s="41"/>
      <c r="I926" s="41"/>
      <c r="J926" s="46"/>
    </row>
    <row r="927" spans="1:10" ht="15.75" x14ac:dyDescent="0.25">
      <c r="A927" s="41"/>
      <c r="B927" s="41"/>
      <c r="D927" s="41"/>
      <c r="E927" s="41"/>
      <c r="F927" s="47"/>
      <c r="G927" s="41"/>
      <c r="H927" s="41"/>
      <c r="I927" s="41"/>
      <c r="J927" s="46"/>
    </row>
    <row r="928" spans="1:10" ht="15.75" x14ac:dyDescent="0.25">
      <c r="A928" s="41"/>
      <c r="B928" s="41"/>
      <c r="D928" s="41"/>
      <c r="E928" s="41"/>
      <c r="F928" s="47"/>
      <c r="G928" s="41"/>
      <c r="H928" s="41"/>
      <c r="I928" s="41"/>
      <c r="J928" s="46"/>
    </row>
    <row r="929" spans="1:10" ht="15.75" x14ac:dyDescent="0.25">
      <c r="A929" s="41"/>
      <c r="B929" s="41"/>
      <c r="D929" s="41"/>
      <c r="E929" s="41"/>
      <c r="F929" s="47"/>
      <c r="G929" s="41"/>
      <c r="H929" s="41"/>
      <c r="I929" s="41"/>
      <c r="J929" s="46"/>
    </row>
    <row r="930" spans="1:10" ht="15.75" x14ac:dyDescent="0.25">
      <c r="A930" s="41"/>
      <c r="B930" s="41"/>
      <c r="D930" s="41"/>
      <c r="E930" s="41"/>
      <c r="F930" s="47"/>
      <c r="G930" s="41"/>
      <c r="H930" s="41"/>
      <c r="I930" s="41"/>
      <c r="J930" s="46"/>
    </row>
    <row r="931" spans="1:10" ht="15.75" x14ac:dyDescent="0.25">
      <c r="A931" s="41"/>
      <c r="B931" s="41"/>
      <c r="D931" s="41"/>
      <c r="E931" s="41"/>
      <c r="F931" s="47"/>
      <c r="G931" s="41"/>
      <c r="H931" s="41"/>
      <c r="I931" s="41"/>
      <c r="J931" s="46"/>
    </row>
    <row r="932" spans="1:10" ht="15.75" x14ac:dyDescent="0.25">
      <c r="A932" s="41"/>
      <c r="B932" s="41"/>
      <c r="D932" s="41"/>
      <c r="E932" s="41"/>
      <c r="F932" s="47"/>
      <c r="G932" s="41"/>
      <c r="H932" s="41"/>
      <c r="I932" s="41"/>
      <c r="J932" s="46"/>
    </row>
    <row r="933" spans="1:10" ht="15.75" x14ac:dyDescent="0.25">
      <c r="A933" s="41"/>
      <c r="B933" s="48"/>
      <c r="D933" s="41"/>
      <c r="E933" s="41"/>
      <c r="F933" s="47"/>
      <c r="G933" s="41"/>
      <c r="H933" s="41"/>
      <c r="I933" s="41"/>
      <c r="J933" s="46"/>
    </row>
    <row r="934" spans="1:10" ht="15.75" x14ac:dyDescent="0.25">
      <c r="A934" s="41"/>
      <c r="B934" s="48"/>
      <c r="D934" s="41"/>
      <c r="E934" s="41"/>
      <c r="F934" s="47"/>
      <c r="G934" s="41"/>
      <c r="H934" s="41"/>
      <c r="I934" s="41"/>
      <c r="J934" s="46"/>
    </row>
    <row r="935" spans="1:10" ht="15.75" x14ac:dyDescent="0.25">
      <c r="A935" s="41"/>
      <c r="B935" s="41"/>
      <c r="D935" s="41"/>
      <c r="E935" s="41"/>
      <c r="F935" s="47"/>
      <c r="G935" s="41"/>
      <c r="H935" s="41"/>
      <c r="I935" s="41"/>
      <c r="J935" s="46"/>
    </row>
    <row r="936" spans="1:10" ht="15.75" x14ac:dyDescent="0.25">
      <c r="A936" s="41"/>
      <c r="B936" s="41"/>
      <c r="D936" s="41"/>
      <c r="E936" s="41"/>
      <c r="F936" s="47"/>
      <c r="G936" s="41"/>
      <c r="H936" s="41"/>
      <c r="I936" s="41"/>
      <c r="J936" s="46"/>
    </row>
    <row r="937" spans="1:10" ht="15.75" x14ac:dyDescent="0.25">
      <c r="A937" s="41"/>
      <c r="B937" s="41"/>
      <c r="D937" s="41"/>
      <c r="E937" s="41"/>
      <c r="F937" s="47"/>
      <c r="G937" s="47"/>
      <c r="H937" s="41"/>
      <c r="I937" s="41"/>
      <c r="J937" s="46"/>
    </row>
    <row r="938" spans="1:10" ht="15.75" x14ac:dyDescent="0.25">
      <c r="A938" s="41"/>
      <c r="B938" s="41"/>
      <c r="D938" s="41"/>
      <c r="E938" s="41"/>
      <c r="F938" s="47"/>
      <c r="G938" s="41"/>
      <c r="H938" s="41"/>
      <c r="I938" s="41"/>
      <c r="J938" s="46"/>
    </row>
    <row r="939" spans="1:10" ht="15.75" x14ac:dyDescent="0.25">
      <c r="A939" s="41"/>
      <c r="B939" s="41"/>
      <c r="D939" s="41"/>
      <c r="E939" s="41"/>
      <c r="F939" s="47"/>
      <c r="G939" s="41"/>
      <c r="H939" s="41"/>
      <c r="I939" s="41"/>
      <c r="J939" s="46"/>
    </row>
    <row r="940" spans="1:10" ht="15.75" x14ac:dyDescent="0.25">
      <c r="A940" s="41"/>
      <c r="B940" s="41"/>
      <c r="D940" s="41"/>
      <c r="E940" s="41"/>
      <c r="F940" s="47"/>
      <c r="G940" s="47"/>
      <c r="H940" s="41"/>
      <c r="I940" s="41"/>
      <c r="J940" s="46"/>
    </row>
    <row r="941" spans="1:10" ht="15.75" x14ac:dyDescent="0.25">
      <c r="A941" s="41"/>
      <c r="B941" s="41"/>
      <c r="D941" s="41"/>
      <c r="E941" s="41"/>
      <c r="F941" s="47"/>
      <c r="G941" s="41"/>
      <c r="H941" s="41"/>
      <c r="I941" s="41"/>
      <c r="J941" s="46"/>
    </row>
    <row r="942" spans="1:10" ht="15.75" x14ac:dyDescent="0.25">
      <c r="A942" s="41"/>
      <c r="B942" s="41"/>
      <c r="D942" s="41"/>
      <c r="E942" s="41"/>
      <c r="F942" s="47"/>
      <c r="G942" s="41"/>
      <c r="H942" s="41"/>
      <c r="I942" s="41"/>
      <c r="J942" s="46"/>
    </row>
    <row r="943" spans="1:10" ht="15.75" x14ac:dyDescent="0.25">
      <c r="A943" s="41"/>
      <c r="B943" s="41"/>
      <c r="D943" s="41"/>
      <c r="E943" s="41"/>
      <c r="F943" s="47"/>
      <c r="G943" s="41"/>
      <c r="H943" s="41"/>
      <c r="I943" s="41"/>
      <c r="J943" s="46"/>
    </row>
    <row r="944" spans="1:10" ht="15.75" x14ac:dyDescent="0.25">
      <c r="A944" s="41"/>
      <c r="B944" s="41"/>
      <c r="D944" s="41"/>
      <c r="E944" s="41"/>
      <c r="F944" s="47"/>
      <c r="G944" s="41"/>
      <c r="H944" s="41"/>
      <c r="I944" s="41"/>
      <c r="J944" s="46"/>
    </row>
    <row r="945" spans="1:10" ht="15.75" x14ac:dyDescent="0.25">
      <c r="A945" s="41"/>
      <c r="B945" s="41"/>
      <c r="D945" s="41"/>
      <c r="E945" s="41"/>
      <c r="F945" s="47"/>
      <c r="G945" s="41"/>
      <c r="H945" s="41"/>
      <c r="I945" s="41"/>
      <c r="J945" s="46"/>
    </row>
    <row r="946" spans="1:10" ht="15.75" x14ac:dyDescent="0.25">
      <c r="A946" s="41"/>
      <c r="B946" s="41"/>
      <c r="D946" s="41"/>
      <c r="E946" s="41"/>
      <c r="F946" s="47"/>
      <c r="G946" s="41"/>
      <c r="H946" s="41"/>
      <c r="I946" s="41"/>
      <c r="J946" s="46"/>
    </row>
    <row r="947" spans="1:10" ht="15.75" x14ac:dyDescent="0.25">
      <c r="A947" s="41"/>
      <c r="B947" s="41"/>
      <c r="D947" s="41"/>
      <c r="E947" s="41"/>
      <c r="F947" s="47"/>
      <c r="G947" s="41"/>
      <c r="H947" s="41"/>
      <c r="I947" s="41"/>
      <c r="J947" s="46"/>
    </row>
    <row r="948" spans="1:10" ht="15.75" x14ac:dyDescent="0.25">
      <c r="A948" s="41"/>
      <c r="B948" s="41"/>
      <c r="D948" s="41"/>
      <c r="E948" s="41"/>
      <c r="F948" s="47"/>
      <c r="G948" s="41"/>
      <c r="H948" s="41"/>
      <c r="I948" s="41"/>
      <c r="J948" s="46"/>
    </row>
    <row r="949" spans="1:10" ht="15.75" x14ac:dyDescent="0.25">
      <c r="A949" s="41"/>
      <c r="B949" s="41"/>
      <c r="D949" s="41"/>
      <c r="E949" s="41"/>
      <c r="F949" s="47"/>
      <c r="G949" s="41"/>
      <c r="H949" s="41"/>
      <c r="I949" s="41"/>
      <c r="J949" s="46"/>
    </row>
    <row r="950" spans="1:10" ht="15.75" x14ac:dyDescent="0.25">
      <c r="A950" s="41"/>
      <c r="B950" s="41"/>
      <c r="D950" s="41"/>
      <c r="E950" s="41"/>
      <c r="F950" s="47"/>
      <c r="G950" s="41"/>
      <c r="H950" s="41"/>
      <c r="I950" s="41"/>
      <c r="J950" s="46"/>
    </row>
    <row r="951" spans="1:10" ht="15.75" x14ac:dyDescent="0.25">
      <c r="A951" s="41"/>
      <c r="B951" s="41"/>
      <c r="D951" s="41"/>
      <c r="E951" s="41"/>
      <c r="F951" s="47"/>
      <c r="G951" s="41"/>
      <c r="H951" s="41"/>
      <c r="I951" s="41"/>
      <c r="J951" s="46"/>
    </row>
    <row r="952" spans="1:10" ht="15.75" x14ac:dyDescent="0.25">
      <c r="A952" s="41"/>
      <c r="B952" s="41"/>
      <c r="D952" s="41"/>
      <c r="E952" s="41"/>
      <c r="F952" s="47"/>
      <c r="G952" s="41"/>
      <c r="H952" s="41"/>
      <c r="I952" s="41"/>
      <c r="J952" s="46"/>
    </row>
    <row r="953" spans="1:10" ht="15.75" x14ac:dyDescent="0.25">
      <c r="A953" s="41"/>
      <c r="B953" s="41"/>
      <c r="D953" s="41"/>
      <c r="E953" s="41"/>
      <c r="F953" s="47"/>
      <c r="G953" s="41"/>
      <c r="H953" s="41"/>
      <c r="I953" s="41"/>
      <c r="J953" s="46"/>
    </row>
    <row r="954" spans="1:10" ht="15.75" x14ac:dyDescent="0.25">
      <c r="A954" s="41"/>
      <c r="B954" s="41"/>
      <c r="D954" s="41"/>
      <c r="E954" s="41"/>
      <c r="F954" s="47"/>
      <c r="G954" s="41"/>
      <c r="H954" s="41"/>
      <c r="I954" s="41"/>
      <c r="J954" s="46"/>
    </row>
    <row r="955" spans="1:10" ht="15.75" x14ac:dyDescent="0.25">
      <c r="A955" s="41"/>
      <c r="B955" s="41"/>
      <c r="D955" s="41"/>
      <c r="E955" s="41"/>
      <c r="F955" s="47"/>
      <c r="G955" s="47"/>
      <c r="H955" s="41"/>
      <c r="I955" s="41"/>
      <c r="J955" s="46"/>
    </row>
    <row r="956" spans="1:10" ht="15.75" x14ac:dyDescent="0.25">
      <c r="A956" s="41"/>
      <c r="B956" s="41"/>
      <c r="D956" s="41"/>
      <c r="E956" s="41"/>
      <c r="F956" s="47"/>
      <c r="G956" s="41"/>
      <c r="H956" s="41"/>
      <c r="I956" s="41"/>
      <c r="J956" s="46"/>
    </row>
    <row r="957" spans="1:10" ht="15.75" x14ac:dyDescent="0.25">
      <c r="A957" s="41"/>
      <c r="B957" s="41"/>
      <c r="D957" s="41"/>
      <c r="E957" s="41"/>
      <c r="F957" s="47"/>
      <c r="G957" s="47"/>
      <c r="H957" s="41"/>
      <c r="I957" s="41"/>
      <c r="J957" s="46"/>
    </row>
    <row r="958" spans="1:10" ht="15.75" x14ac:dyDescent="0.25">
      <c r="A958" s="41"/>
      <c r="B958" s="41"/>
      <c r="D958" s="41"/>
      <c r="E958" s="41"/>
      <c r="F958" s="47"/>
      <c r="G958" s="41"/>
      <c r="H958" s="41"/>
      <c r="I958" s="41"/>
      <c r="J958" s="46"/>
    </row>
    <row r="959" spans="1:10" ht="15.75" x14ac:dyDescent="0.25">
      <c r="A959" s="41"/>
      <c r="B959" s="41"/>
      <c r="D959" s="41"/>
      <c r="E959" s="41"/>
      <c r="F959" s="47"/>
      <c r="G959" s="47"/>
      <c r="H959" s="41"/>
      <c r="I959" s="41"/>
      <c r="J959" s="46"/>
    </row>
    <row r="960" spans="1:10" ht="15.75" x14ac:dyDescent="0.25">
      <c r="A960" s="41"/>
      <c r="B960" s="41"/>
      <c r="D960" s="41"/>
      <c r="E960" s="41"/>
      <c r="F960" s="47"/>
      <c r="G960" s="41"/>
      <c r="H960" s="41"/>
      <c r="I960" s="41"/>
      <c r="J960" s="46"/>
    </row>
    <row r="961" spans="1:10" ht="15.75" x14ac:dyDescent="0.25">
      <c r="A961" s="41"/>
      <c r="B961" s="41"/>
      <c r="D961" s="41"/>
      <c r="E961" s="41"/>
      <c r="F961" s="47"/>
      <c r="G961" s="41"/>
      <c r="H961" s="41"/>
      <c r="I961" s="41"/>
      <c r="J961" s="46"/>
    </row>
    <row r="962" spans="1:10" ht="15.75" x14ac:dyDescent="0.25">
      <c r="A962" s="41"/>
      <c r="B962" s="41"/>
      <c r="D962" s="41"/>
      <c r="E962" s="41"/>
      <c r="F962" s="47"/>
      <c r="G962" s="41"/>
      <c r="H962" s="41"/>
      <c r="I962" s="41"/>
      <c r="J962" s="46"/>
    </row>
    <row r="963" spans="1:10" ht="15.75" x14ac:dyDescent="0.25">
      <c r="A963" s="41"/>
      <c r="B963" s="41"/>
      <c r="D963" s="41"/>
      <c r="E963" s="41"/>
      <c r="F963" s="47"/>
      <c r="G963" s="41"/>
      <c r="H963" s="41"/>
      <c r="I963" s="41"/>
      <c r="J963" s="46"/>
    </row>
    <row r="964" spans="1:10" ht="15.75" x14ac:dyDescent="0.25">
      <c r="A964" s="41"/>
      <c r="B964" s="41"/>
      <c r="D964" s="41"/>
      <c r="E964" s="41"/>
      <c r="F964" s="47"/>
      <c r="G964" s="41"/>
      <c r="H964" s="41"/>
      <c r="I964" s="41"/>
      <c r="J964" s="46"/>
    </row>
    <row r="965" spans="1:10" ht="15.75" x14ac:dyDescent="0.25">
      <c r="A965" s="41"/>
      <c r="B965" s="41"/>
      <c r="D965" s="41"/>
      <c r="E965" s="41"/>
      <c r="F965" s="47"/>
      <c r="G965" s="41"/>
      <c r="H965" s="41"/>
      <c r="I965" s="41"/>
      <c r="J965" s="46"/>
    </row>
    <row r="966" spans="1:10" ht="15.75" x14ac:dyDescent="0.25">
      <c r="A966" s="41"/>
      <c r="B966" s="41"/>
      <c r="D966" s="41"/>
      <c r="E966" s="41"/>
      <c r="F966" s="47"/>
      <c r="G966" s="41"/>
      <c r="H966" s="41"/>
      <c r="I966" s="41"/>
      <c r="J966" s="46"/>
    </row>
    <row r="967" spans="1:10" ht="15.75" x14ac:dyDescent="0.25">
      <c r="A967" s="41"/>
      <c r="B967" s="41"/>
      <c r="D967" s="41"/>
      <c r="E967" s="41"/>
      <c r="F967" s="47"/>
      <c r="G967" s="41"/>
      <c r="H967" s="41"/>
      <c r="I967" s="41"/>
      <c r="J967" s="46"/>
    </row>
    <row r="968" spans="1:10" ht="15.75" x14ac:dyDescent="0.25">
      <c r="A968" s="41"/>
      <c r="B968" s="41"/>
      <c r="D968" s="41"/>
      <c r="E968" s="41"/>
      <c r="F968" s="47"/>
      <c r="G968" s="41"/>
      <c r="H968" s="41"/>
      <c r="I968" s="41"/>
      <c r="J968" s="46"/>
    </row>
    <row r="969" spans="1:10" ht="15.75" x14ac:dyDescent="0.25">
      <c r="A969" s="41"/>
      <c r="B969" s="41"/>
      <c r="D969" s="41"/>
      <c r="E969" s="41"/>
      <c r="F969" s="47"/>
      <c r="G969" s="41"/>
      <c r="H969" s="41"/>
      <c r="I969" s="41"/>
      <c r="J969" s="46"/>
    </row>
    <row r="970" spans="1:10" ht="15.75" x14ac:dyDescent="0.25">
      <c r="A970" s="41"/>
      <c r="B970" s="41"/>
      <c r="D970" s="41"/>
      <c r="E970" s="41"/>
      <c r="F970" s="47"/>
      <c r="G970" s="41"/>
      <c r="H970" s="41"/>
      <c r="I970" s="41"/>
      <c r="J970" s="46"/>
    </row>
    <row r="971" spans="1:10" ht="15.75" x14ac:dyDescent="0.25">
      <c r="A971" s="41"/>
      <c r="B971" s="41"/>
      <c r="D971" s="41"/>
      <c r="E971" s="41"/>
      <c r="F971" s="47"/>
      <c r="G971" s="41"/>
      <c r="H971" s="41"/>
      <c r="I971" s="41"/>
      <c r="J971" s="46"/>
    </row>
    <row r="972" spans="1:10" ht="15.75" x14ac:dyDescent="0.25">
      <c r="A972" s="41"/>
      <c r="B972" s="41"/>
      <c r="D972" s="41"/>
      <c r="E972" s="41"/>
      <c r="F972" s="47"/>
      <c r="G972" s="41"/>
      <c r="H972" s="41"/>
      <c r="I972" s="41"/>
      <c r="J972" s="46"/>
    </row>
    <row r="973" spans="1:10" ht="15.75" x14ac:dyDescent="0.25">
      <c r="A973" s="41"/>
      <c r="B973" s="41"/>
      <c r="D973" s="41"/>
      <c r="E973" s="41"/>
      <c r="F973" s="47"/>
      <c r="G973" s="41"/>
      <c r="H973" s="41"/>
      <c r="I973" s="41"/>
      <c r="J973" s="46"/>
    </row>
    <row r="974" spans="1:10" ht="15.75" x14ac:dyDescent="0.25">
      <c r="A974" s="41"/>
      <c r="B974" s="41"/>
      <c r="D974" s="41"/>
      <c r="E974" s="41"/>
      <c r="F974" s="47"/>
      <c r="G974" s="41"/>
      <c r="H974" s="41"/>
      <c r="I974" s="41"/>
      <c r="J974" s="46"/>
    </row>
    <row r="975" spans="1:10" ht="15.75" x14ac:dyDescent="0.25">
      <c r="A975" s="41"/>
      <c r="B975" s="41"/>
      <c r="D975" s="41"/>
      <c r="E975" s="41"/>
      <c r="F975" s="47"/>
      <c r="G975" s="41"/>
      <c r="H975" s="41"/>
      <c r="I975" s="41"/>
      <c r="J975" s="46"/>
    </row>
    <row r="976" spans="1:10" ht="15.75" x14ac:dyDescent="0.25">
      <c r="A976" s="41"/>
      <c r="B976" s="41"/>
      <c r="D976" s="41"/>
      <c r="E976" s="41"/>
      <c r="F976" s="47"/>
      <c r="G976" s="41"/>
      <c r="H976" s="41"/>
      <c r="I976" s="41"/>
      <c r="J976" s="46"/>
    </row>
    <row r="977" spans="1:10" ht="15.75" x14ac:dyDescent="0.25">
      <c r="A977" s="41"/>
      <c r="B977" s="41"/>
      <c r="D977" s="41"/>
      <c r="E977" s="41"/>
      <c r="F977" s="47"/>
      <c r="G977" s="41"/>
      <c r="H977" s="41"/>
      <c r="I977" s="41"/>
      <c r="J977" s="46"/>
    </row>
    <row r="978" spans="1:10" ht="15.75" x14ac:dyDescent="0.25">
      <c r="A978" s="41"/>
      <c r="B978" s="41"/>
      <c r="D978" s="41"/>
      <c r="E978" s="41"/>
      <c r="F978" s="47"/>
      <c r="G978" s="41"/>
      <c r="H978" s="41"/>
      <c r="I978" s="41"/>
      <c r="J978" s="46"/>
    </row>
    <row r="979" spans="1:10" ht="15.75" x14ac:dyDescent="0.25">
      <c r="A979" s="41"/>
      <c r="B979" s="41"/>
      <c r="D979" s="41"/>
      <c r="E979" s="41"/>
      <c r="F979" s="47"/>
      <c r="G979" s="41"/>
      <c r="H979" s="41"/>
      <c r="I979" s="41"/>
      <c r="J979" s="46"/>
    </row>
    <row r="980" spans="1:10" ht="15.75" x14ac:dyDescent="0.25">
      <c r="A980" s="41"/>
      <c r="B980" s="41"/>
      <c r="D980" s="41"/>
      <c r="E980" s="41"/>
      <c r="F980" s="47"/>
      <c r="G980" s="41"/>
      <c r="H980" s="41"/>
      <c r="I980" s="41"/>
      <c r="J980" s="46"/>
    </row>
    <row r="981" spans="1:10" ht="15.75" x14ac:dyDescent="0.25">
      <c r="A981" s="41"/>
      <c r="B981" s="41"/>
      <c r="D981" s="41"/>
      <c r="E981" s="41"/>
      <c r="F981" s="47"/>
      <c r="G981" s="41"/>
      <c r="H981" s="41"/>
      <c r="I981" s="41"/>
      <c r="J981" s="46"/>
    </row>
    <row r="982" spans="1:10" ht="15.75" x14ac:dyDescent="0.25">
      <c r="A982" s="41"/>
      <c r="B982" s="41"/>
      <c r="D982" s="41"/>
      <c r="E982" s="41"/>
      <c r="F982" s="47"/>
      <c r="G982" s="41"/>
      <c r="H982" s="41"/>
      <c r="I982" s="41"/>
      <c r="J982" s="46"/>
    </row>
    <row r="983" spans="1:10" ht="15.75" x14ac:dyDescent="0.25">
      <c r="A983" s="41"/>
      <c r="B983" s="41"/>
      <c r="D983" s="41"/>
      <c r="E983" s="41"/>
      <c r="F983" s="47"/>
      <c r="G983" s="41"/>
      <c r="H983" s="41"/>
      <c r="I983" s="41"/>
      <c r="J983" s="46"/>
    </row>
    <row r="984" spans="1:10" ht="15.75" x14ac:dyDescent="0.25">
      <c r="A984" s="41"/>
      <c r="B984" s="41"/>
      <c r="D984" s="41"/>
      <c r="E984" s="41"/>
      <c r="F984" s="47"/>
      <c r="G984" s="41"/>
      <c r="H984" s="41"/>
      <c r="I984" s="41"/>
      <c r="J984" s="46"/>
    </row>
    <row r="985" spans="1:10" ht="15.75" x14ac:dyDescent="0.25">
      <c r="A985" s="41"/>
      <c r="B985" s="41"/>
      <c r="D985" s="41"/>
      <c r="E985" s="41"/>
      <c r="F985" s="47"/>
      <c r="G985" s="41"/>
      <c r="H985" s="41"/>
      <c r="I985" s="41"/>
      <c r="J985" s="46"/>
    </row>
    <row r="986" spans="1:10" ht="15.75" x14ac:dyDescent="0.25">
      <c r="A986" s="41"/>
      <c r="B986" s="41"/>
      <c r="D986" s="41"/>
      <c r="E986" s="41"/>
      <c r="F986" s="47"/>
      <c r="G986" s="41"/>
      <c r="H986" s="41"/>
      <c r="I986" s="41"/>
      <c r="J986" s="46"/>
    </row>
    <row r="987" spans="1:10" ht="15.75" x14ac:dyDescent="0.25">
      <c r="A987" s="41"/>
      <c r="B987" s="41"/>
      <c r="D987" s="41"/>
      <c r="E987" s="41"/>
      <c r="F987" s="47"/>
      <c r="G987" s="47"/>
      <c r="H987" s="41"/>
      <c r="I987" s="41"/>
      <c r="J987" s="46"/>
    </row>
    <row r="988" spans="1:10" ht="15.75" x14ac:dyDescent="0.25">
      <c r="A988" s="41"/>
      <c r="B988" s="41"/>
      <c r="D988" s="41"/>
      <c r="E988" s="41"/>
      <c r="F988" s="47"/>
      <c r="G988" s="41"/>
      <c r="H988" s="41"/>
      <c r="I988" s="41"/>
      <c r="J988" s="46"/>
    </row>
    <row r="989" spans="1:10" ht="15.75" x14ac:dyDescent="0.25">
      <c r="A989" s="41"/>
      <c r="B989" s="41"/>
      <c r="D989" s="41"/>
      <c r="E989" s="41"/>
      <c r="F989" s="47"/>
      <c r="G989" s="41"/>
      <c r="H989" s="41"/>
      <c r="I989" s="41"/>
      <c r="J989" s="46"/>
    </row>
    <row r="990" spans="1:10" ht="15.75" x14ac:dyDescent="0.25">
      <c r="A990" s="41"/>
      <c r="B990" s="41"/>
      <c r="D990" s="41"/>
      <c r="E990" s="41"/>
      <c r="F990" s="47"/>
      <c r="G990" s="41"/>
      <c r="H990" s="41"/>
      <c r="I990" s="41"/>
      <c r="J990" s="46"/>
    </row>
    <row r="991" spans="1:10" ht="15.75" x14ac:dyDescent="0.25">
      <c r="A991" s="41"/>
      <c r="B991" s="41"/>
      <c r="D991" s="41"/>
      <c r="E991" s="41"/>
      <c r="F991" s="47"/>
      <c r="G991" s="41"/>
      <c r="H991" s="41"/>
      <c r="I991" s="41"/>
      <c r="J991" s="46"/>
    </row>
    <row r="992" spans="1:10" ht="15.75" x14ac:dyDescent="0.25">
      <c r="A992" s="41"/>
      <c r="B992" s="41"/>
      <c r="D992" s="41"/>
      <c r="E992" s="41"/>
      <c r="F992" s="47"/>
      <c r="G992" s="41"/>
      <c r="H992" s="41"/>
      <c r="I992" s="41"/>
      <c r="J992" s="46"/>
    </row>
    <row r="993" spans="1:10" ht="15.75" x14ac:dyDescent="0.25">
      <c r="A993" s="41"/>
      <c r="B993" s="41"/>
      <c r="D993" s="41"/>
      <c r="E993" s="41"/>
      <c r="F993" s="47"/>
      <c r="G993" s="41"/>
      <c r="H993" s="41"/>
      <c r="I993" s="41"/>
      <c r="J993" s="46"/>
    </row>
    <row r="994" spans="1:10" ht="15.75" x14ac:dyDescent="0.25">
      <c r="A994" s="41"/>
      <c r="B994" s="41"/>
      <c r="D994" s="41"/>
      <c r="E994" s="41"/>
      <c r="F994" s="47"/>
      <c r="G994" s="41"/>
      <c r="H994" s="41"/>
      <c r="I994" s="41"/>
      <c r="J994" s="46"/>
    </row>
    <row r="995" spans="1:10" ht="15.75" x14ac:dyDescent="0.25">
      <c r="A995" s="41"/>
      <c r="B995" s="41"/>
      <c r="D995" s="41"/>
      <c r="E995" s="41"/>
      <c r="F995" s="47"/>
      <c r="G995" s="41"/>
      <c r="H995" s="41"/>
      <c r="I995" s="41"/>
      <c r="J995" s="46"/>
    </row>
    <row r="996" spans="1:10" ht="15.75" x14ac:dyDescent="0.25">
      <c r="A996" s="41"/>
      <c r="B996" s="41"/>
      <c r="D996" s="41"/>
      <c r="E996" s="41"/>
      <c r="F996" s="47"/>
      <c r="G996" s="41"/>
      <c r="H996" s="41"/>
      <c r="I996" s="41"/>
      <c r="J996" s="46"/>
    </row>
    <row r="997" spans="1:10" ht="15.75" x14ac:dyDescent="0.25">
      <c r="A997" s="41"/>
      <c r="B997" s="41"/>
      <c r="D997" s="41"/>
      <c r="E997" s="41"/>
      <c r="F997" s="47"/>
      <c r="G997" s="41"/>
      <c r="H997" s="41"/>
      <c r="I997" s="41"/>
      <c r="J997" s="46"/>
    </row>
    <row r="998" spans="1:10" ht="15.75" x14ac:dyDescent="0.25">
      <c r="A998" s="41"/>
      <c r="B998" s="41"/>
      <c r="D998" s="41"/>
      <c r="E998" s="41"/>
      <c r="F998" s="47"/>
      <c r="G998" s="41"/>
      <c r="H998" s="41"/>
      <c r="I998" s="41"/>
      <c r="J998" s="46"/>
    </row>
    <row r="999" spans="1:10" ht="15.75" x14ac:dyDescent="0.25">
      <c r="A999" s="41"/>
      <c r="B999" s="41"/>
      <c r="D999" s="41"/>
      <c r="E999" s="41"/>
      <c r="F999" s="47"/>
      <c r="G999" s="41"/>
      <c r="H999" s="41"/>
      <c r="I999" s="41"/>
      <c r="J999" s="46"/>
    </row>
    <row r="1000" spans="1:10" ht="15.75" x14ac:dyDescent="0.25">
      <c r="A1000" s="41"/>
      <c r="B1000" s="41"/>
      <c r="D1000" s="41"/>
      <c r="E1000" s="41"/>
      <c r="F1000" s="47"/>
      <c r="G1000" s="41"/>
      <c r="H1000" s="41"/>
      <c r="I1000" s="41"/>
      <c r="J1000" s="46"/>
    </row>
    <row r="1001" spans="1:10" ht="15.75" x14ac:dyDescent="0.25">
      <c r="A1001" s="41"/>
      <c r="B1001" s="41"/>
      <c r="D1001" s="41"/>
      <c r="E1001" s="41"/>
      <c r="F1001" s="47"/>
      <c r="G1001" s="41"/>
      <c r="H1001" s="41"/>
      <c r="I1001" s="41"/>
      <c r="J1001" s="46"/>
    </row>
    <row r="1002" spans="1:10" ht="15.75" x14ac:dyDescent="0.25">
      <c r="A1002" s="41"/>
      <c r="B1002" s="41"/>
      <c r="D1002" s="41"/>
      <c r="E1002" s="41"/>
      <c r="F1002" s="47"/>
      <c r="G1002" s="41"/>
      <c r="H1002" s="41"/>
      <c r="I1002" s="41"/>
      <c r="J1002" s="46"/>
    </row>
    <row r="1003" spans="1:10" ht="15.75" x14ac:dyDescent="0.25">
      <c r="A1003" s="41"/>
      <c r="B1003" s="41"/>
      <c r="D1003" s="41"/>
      <c r="E1003" s="41"/>
      <c r="F1003" s="47"/>
      <c r="G1003" s="41"/>
      <c r="H1003" s="41"/>
      <c r="I1003" s="41"/>
      <c r="J1003" s="46"/>
    </row>
    <row r="1004" spans="1:10" ht="15.75" x14ac:dyDescent="0.25">
      <c r="A1004" s="41"/>
      <c r="B1004" s="41"/>
      <c r="D1004" s="41"/>
      <c r="E1004" s="41"/>
      <c r="F1004" s="47"/>
      <c r="G1004" s="41"/>
      <c r="H1004" s="41"/>
      <c r="I1004" s="41"/>
      <c r="J1004" s="46"/>
    </row>
    <row r="1005" spans="1:10" ht="15.75" x14ac:dyDescent="0.25">
      <c r="A1005" s="41"/>
      <c r="B1005" s="41"/>
      <c r="D1005" s="41"/>
      <c r="E1005" s="41"/>
      <c r="F1005" s="47"/>
      <c r="G1005" s="41"/>
      <c r="H1005" s="41"/>
      <c r="I1005" s="41"/>
      <c r="J1005" s="46"/>
    </row>
    <row r="1006" spans="1:10" ht="15.75" x14ac:dyDescent="0.25">
      <c r="A1006" s="41"/>
      <c r="B1006" s="41"/>
      <c r="D1006" s="41"/>
      <c r="E1006" s="41"/>
      <c r="F1006" s="47"/>
      <c r="G1006" s="41"/>
      <c r="H1006" s="41"/>
      <c r="I1006" s="41"/>
      <c r="J1006" s="46"/>
    </row>
    <row r="1007" spans="1:10" ht="15.75" x14ac:dyDescent="0.25">
      <c r="A1007" s="41"/>
      <c r="B1007" s="41"/>
      <c r="D1007" s="41"/>
      <c r="E1007" s="41"/>
      <c r="F1007" s="47"/>
      <c r="G1007" s="41"/>
      <c r="H1007" s="41"/>
      <c r="I1007" s="41"/>
      <c r="J1007" s="46"/>
    </row>
    <row r="1008" spans="1:10" ht="15.75" x14ac:dyDescent="0.25">
      <c r="A1008" s="41"/>
      <c r="B1008" s="41"/>
      <c r="D1008" s="41"/>
      <c r="E1008" s="41"/>
      <c r="F1008" s="47"/>
      <c r="G1008" s="41"/>
      <c r="H1008" s="41"/>
      <c r="I1008" s="41"/>
      <c r="J1008" s="46"/>
    </row>
    <row r="1009" spans="1:10" ht="15.75" x14ac:dyDescent="0.25">
      <c r="A1009" s="41"/>
      <c r="B1009" s="41"/>
      <c r="D1009" s="41"/>
      <c r="E1009" s="41"/>
      <c r="F1009" s="47"/>
      <c r="G1009" s="41"/>
      <c r="H1009" s="41"/>
      <c r="I1009" s="41"/>
      <c r="J1009" s="46"/>
    </row>
    <row r="1010" spans="1:10" ht="15.75" x14ac:dyDescent="0.25">
      <c r="A1010" s="41"/>
      <c r="B1010" s="41"/>
      <c r="D1010" s="41"/>
      <c r="E1010" s="41"/>
      <c r="F1010" s="47"/>
      <c r="G1010" s="41"/>
      <c r="H1010" s="41"/>
      <c r="I1010" s="41"/>
      <c r="J1010" s="46"/>
    </row>
    <row r="1011" spans="1:10" ht="15.75" x14ac:dyDescent="0.25">
      <c r="A1011" s="41"/>
      <c r="B1011" s="41"/>
      <c r="D1011" s="41"/>
      <c r="E1011" s="41"/>
      <c r="F1011" s="47"/>
      <c r="G1011" s="41"/>
      <c r="H1011" s="41"/>
      <c r="I1011" s="41"/>
      <c r="J1011" s="46"/>
    </row>
    <row r="1012" spans="1:10" ht="15.75" x14ac:dyDescent="0.25">
      <c r="A1012" s="41"/>
      <c r="B1012" s="41"/>
      <c r="D1012" s="41"/>
      <c r="E1012" s="41"/>
      <c r="F1012" s="47"/>
      <c r="G1012" s="41"/>
      <c r="H1012" s="41"/>
      <c r="I1012" s="41"/>
      <c r="J1012" s="46"/>
    </row>
    <row r="1013" spans="1:10" ht="15.75" x14ac:dyDescent="0.25">
      <c r="A1013" s="41"/>
      <c r="B1013" s="41"/>
      <c r="D1013" s="41"/>
      <c r="E1013" s="41"/>
      <c r="F1013" s="47"/>
      <c r="G1013" s="41"/>
      <c r="H1013" s="41"/>
      <c r="I1013" s="41"/>
      <c r="J1013" s="46"/>
    </row>
    <row r="1014" spans="1:10" ht="15.75" x14ac:dyDescent="0.25">
      <c r="A1014" s="41"/>
      <c r="B1014" s="41"/>
      <c r="D1014" s="41"/>
      <c r="E1014" s="41"/>
      <c r="F1014" s="47"/>
      <c r="G1014" s="41"/>
      <c r="H1014" s="41"/>
      <c r="I1014" s="41"/>
      <c r="J1014" s="46"/>
    </row>
    <row r="1015" spans="1:10" ht="15.75" x14ac:dyDescent="0.25">
      <c r="A1015" s="41"/>
      <c r="B1015" s="41"/>
      <c r="D1015" s="41"/>
      <c r="E1015" s="41"/>
      <c r="F1015" s="47"/>
      <c r="G1015" s="41"/>
      <c r="H1015" s="41"/>
      <c r="I1015" s="41"/>
      <c r="J1015" s="46"/>
    </row>
    <row r="1016" spans="1:10" ht="15.75" x14ac:dyDescent="0.25">
      <c r="A1016" s="41"/>
      <c r="B1016" s="41"/>
      <c r="D1016" s="41"/>
      <c r="E1016" s="41"/>
      <c r="F1016" s="47"/>
      <c r="G1016" s="41"/>
      <c r="H1016" s="41"/>
      <c r="I1016" s="41"/>
      <c r="J1016" s="46"/>
    </row>
    <row r="1017" spans="1:10" ht="15.75" x14ac:dyDescent="0.25">
      <c r="A1017" s="41"/>
      <c r="B1017" s="41"/>
      <c r="D1017" s="41"/>
      <c r="E1017" s="41"/>
      <c r="F1017" s="47"/>
      <c r="G1017" s="41"/>
      <c r="H1017" s="41"/>
      <c r="I1017" s="41"/>
      <c r="J1017" s="46"/>
    </row>
    <row r="1018" spans="1:10" ht="15.75" x14ac:dyDescent="0.25">
      <c r="A1018" s="41"/>
      <c r="B1018" s="41"/>
      <c r="D1018" s="41"/>
      <c r="E1018" s="41"/>
      <c r="F1018" s="47"/>
      <c r="G1018" s="41"/>
      <c r="H1018" s="41"/>
      <c r="I1018" s="41"/>
      <c r="J1018" s="46"/>
    </row>
    <row r="1019" spans="1:10" ht="15.75" x14ac:dyDescent="0.25">
      <c r="A1019" s="41"/>
      <c r="B1019" s="41"/>
      <c r="D1019" s="41"/>
      <c r="E1019" s="41"/>
      <c r="F1019" s="47"/>
      <c r="G1019" s="41"/>
      <c r="H1019" s="41"/>
      <c r="I1019" s="41"/>
      <c r="J1019" s="46"/>
    </row>
    <row r="1020" spans="1:10" ht="15.75" x14ac:dyDescent="0.25">
      <c r="A1020" s="41"/>
      <c r="B1020" s="41"/>
      <c r="D1020" s="41"/>
      <c r="E1020" s="41"/>
      <c r="F1020" s="47"/>
      <c r="G1020" s="41"/>
      <c r="H1020" s="41"/>
      <c r="I1020" s="41"/>
      <c r="J1020" s="46"/>
    </row>
    <row r="1021" spans="1:10" ht="15.75" x14ac:dyDescent="0.25">
      <c r="A1021" s="41"/>
      <c r="B1021" s="41"/>
      <c r="D1021" s="41"/>
      <c r="E1021" s="41"/>
      <c r="F1021" s="47"/>
      <c r="G1021" s="41"/>
      <c r="H1021" s="41"/>
      <c r="I1021" s="41"/>
      <c r="J1021" s="46"/>
    </row>
    <row r="1022" spans="1:10" ht="15.75" x14ac:dyDescent="0.25">
      <c r="A1022" s="41"/>
      <c r="B1022" s="41"/>
      <c r="D1022" s="41"/>
      <c r="E1022" s="41"/>
      <c r="F1022" s="47"/>
      <c r="G1022" s="47"/>
      <c r="H1022" s="41"/>
      <c r="I1022" s="41"/>
      <c r="J1022" s="46"/>
    </row>
    <row r="1023" spans="1:10" ht="15.75" x14ac:dyDescent="0.25">
      <c r="A1023" s="41"/>
      <c r="B1023" s="41"/>
      <c r="D1023" s="41"/>
      <c r="E1023" s="41"/>
      <c r="F1023" s="47"/>
      <c r="G1023" s="41"/>
      <c r="H1023" s="41"/>
      <c r="I1023" s="41"/>
      <c r="J1023" s="46"/>
    </row>
    <row r="1024" spans="1:10" ht="15.75" x14ac:dyDescent="0.25">
      <c r="A1024" s="41"/>
      <c r="B1024" s="41"/>
      <c r="D1024" s="41"/>
      <c r="E1024" s="41"/>
      <c r="F1024" s="47"/>
      <c r="G1024" s="41"/>
      <c r="H1024" s="41"/>
      <c r="I1024" s="41"/>
      <c r="J1024" s="46"/>
    </row>
    <row r="1025" spans="1:10" ht="15.75" x14ac:dyDescent="0.25">
      <c r="A1025" s="41"/>
      <c r="B1025" s="41"/>
      <c r="D1025" s="41"/>
      <c r="E1025" s="41"/>
      <c r="F1025" s="47"/>
      <c r="G1025" s="41"/>
      <c r="H1025" s="41"/>
      <c r="I1025" s="41"/>
      <c r="J1025" s="46"/>
    </row>
    <row r="1026" spans="1:10" ht="15.75" x14ac:dyDescent="0.25">
      <c r="A1026" s="41"/>
      <c r="B1026" s="41"/>
      <c r="D1026" s="41"/>
      <c r="E1026" s="41"/>
      <c r="F1026" s="47"/>
      <c r="G1026" s="41"/>
      <c r="H1026" s="41"/>
      <c r="I1026" s="41"/>
      <c r="J1026" s="46"/>
    </row>
    <row r="1027" spans="1:10" ht="15.75" x14ac:dyDescent="0.25">
      <c r="A1027" s="41"/>
      <c r="B1027" s="41"/>
      <c r="D1027" s="41"/>
      <c r="E1027" s="41"/>
      <c r="F1027" s="47"/>
      <c r="G1027" s="41"/>
      <c r="H1027" s="41"/>
      <c r="I1027" s="41"/>
      <c r="J1027" s="46"/>
    </row>
    <row r="1028" spans="1:10" ht="15.75" x14ac:dyDescent="0.25">
      <c r="A1028" s="41"/>
      <c r="B1028" s="41"/>
      <c r="D1028" s="41"/>
      <c r="E1028" s="41"/>
      <c r="F1028" s="47"/>
      <c r="G1028" s="41"/>
      <c r="H1028" s="41"/>
      <c r="I1028" s="41"/>
      <c r="J1028" s="46"/>
    </row>
    <row r="1029" spans="1:10" ht="15.75" x14ac:dyDescent="0.25">
      <c r="A1029" s="41"/>
      <c r="B1029" s="41"/>
      <c r="D1029" s="41"/>
      <c r="E1029" s="41"/>
      <c r="F1029" s="47"/>
      <c r="G1029" s="41"/>
      <c r="H1029" s="41"/>
      <c r="I1029" s="41"/>
      <c r="J1029" s="46"/>
    </row>
    <row r="1030" spans="1:10" ht="15.75" x14ac:dyDescent="0.25">
      <c r="A1030" s="41"/>
      <c r="B1030" s="41"/>
      <c r="D1030" s="41"/>
      <c r="E1030" s="41"/>
      <c r="F1030" s="47"/>
      <c r="G1030" s="47"/>
      <c r="H1030" s="41"/>
      <c r="I1030" s="41"/>
      <c r="J1030" s="46"/>
    </row>
    <row r="1031" spans="1:10" ht="15.75" x14ac:dyDescent="0.25">
      <c r="A1031" s="41"/>
      <c r="B1031" s="41"/>
      <c r="D1031" s="41"/>
      <c r="E1031" s="41"/>
      <c r="F1031" s="47"/>
      <c r="G1031" s="41"/>
      <c r="H1031" s="41"/>
      <c r="I1031" s="41"/>
      <c r="J1031" s="46"/>
    </row>
    <row r="1032" spans="1:10" ht="15.75" x14ac:dyDescent="0.25">
      <c r="A1032" s="41"/>
      <c r="B1032" s="41"/>
      <c r="D1032" s="41"/>
      <c r="E1032" s="41"/>
      <c r="F1032" s="47"/>
      <c r="G1032" s="41"/>
      <c r="H1032" s="41"/>
      <c r="I1032" s="41"/>
      <c r="J1032" s="46"/>
    </row>
    <row r="1033" spans="1:10" ht="15.75" x14ac:dyDescent="0.25">
      <c r="A1033" s="41"/>
      <c r="B1033" s="41"/>
      <c r="D1033" s="41"/>
      <c r="E1033" s="41"/>
      <c r="F1033" s="47"/>
      <c r="G1033" s="41"/>
      <c r="H1033" s="41"/>
      <c r="I1033" s="41"/>
      <c r="J1033" s="46"/>
    </row>
    <row r="1034" spans="1:10" ht="15.75" x14ac:dyDescent="0.25">
      <c r="A1034" s="41"/>
      <c r="B1034" s="41"/>
      <c r="D1034" s="41"/>
      <c r="E1034" s="41"/>
      <c r="F1034" s="47"/>
      <c r="G1034" s="41"/>
      <c r="H1034" s="41"/>
      <c r="I1034" s="41"/>
      <c r="J1034" s="46"/>
    </row>
    <row r="1035" spans="1:10" ht="15.75" x14ac:dyDescent="0.25">
      <c r="A1035" s="41"/>
      <c r="B1035" s="41"/>
      <c r="D1035" s="41"/>
      <c r="E1035" s="41"/>
      <c r="F1035" s="47"/>
      <c r="G1035" s="41"/>
      <c r="H1035" s="41"/>
      <c r="I1035" s="41"/>
      <c r="J1035" s="46"/>
    </row>
    <row r="1036" spans="1:10" ht="15.75" x14ac:dyDescent="0.25">
      <c r="A1036" s="41"/>
      <c r="B1036" s="41"/>
      <c r="D1036" s="41"/>
      <c r="E1036" s="41"/>
      <c r="F1036" s="47"/>
      <c r="G1036" s="41"/>
      <c r="H1036" s="41"/>
      <c r="I1036" s="41"/>
      <c r="J1036" s="46"/>
    </row>
    <row r="1037" spans="1:10" ht="15.75" x14ac:dyDescent="0.25">
      <c r="A1037" s="41"/>
      <c r="B1037" s="41"/>
      <c r="D1037" s="41"/>
      <c r="E1037" s="41"/>
      <c r="F1037" s="47"/>
      <c r="G1037" s="41"/>
      <c r="H1037" s="41"/>
      <c r="I1037" s="41"/>
      <c r="J1037" s="46"/>
    </row>
    <row r="1038" spans="1:10" ht="15.75" x14ac:dyDescent="0.25">
      <c r="A1038" s="41"/>
      <c r="B1038" s="41"/>
      <c r="D1038" s="41"/>
      <c r="E1038" s="41"/>
      <c r="F1038" s="47"/>
      <c r="G1038" s="41"/>
      <c r="H1038" s="41"/>
      <c r="I1038" s="41"/>
      <c r="J1038" s="46"/>
    </row>
    <row r="1039" spans="1:10" ht="15.75" x14ac:dyDescent="0.25">
      <c r="A1039" s="41"/>
      <c r="B1039" s="41"/>
      <c r="D1039" s="41"/>
      <c r="E1039" s="41"/>
      <c r="F1039" s="47"/>
      <c r="G1039" s="41"/>
      <c r="H1039" s="41"/>
      <c r="I1039" s="41"/>
      <c r="J1039" s="46"/>
    </row>
    <row r="1040" spans="1:10" ht="15.75" x14ac:dyDescent="0.25">
      <c r="A1040" s="41"/>
      <c r="B1040" s="41"/>
      <c r="D1040" s="41"/>
      <c r="E1040" s="41"/>
      <c r="F1040" s="47"/>
      <c r="G1040" s="41"/>
      <c r="H1040" s="41"/>
      <c r="I1040" s="41"/>
      <c r="J1040" s="46"/>
    </row>
    <row r="1041" spans="1:10" ht="15.75" x14ac:dyDescent="0.25">
      <c r="A1041" s="41"/>
      <c r="B1041" s="41"/>
      <c r="D1041" s="41"/>
      <c r="E1041" s="41"/>
      <c r="F1041" s="47"/>
      <c r="G1041" s="41"/>
      <c r="H1041" s="41"/>
      <c r="I1041" s="41"/>
      <c r="J1041" s="46"/>
    </row>
    <row r="1042" spans="1:10" ht="15.75" x14ac:dyDescent="0.25">
      <c r="A1042" s="41"/>
      <c r="B1042" s="41"/>
      <c r="D1042" s="41"/>
      <c r="E1042" s="41"/>
      <c r="F1042" s="47"/>
      <c r="G1042" s="41"/>
      <c r="H1042" s="41"/>
      <c r="I1042" s="41"/>
      <c r="J1042" s="46"/>
    </row>
    <row r="1043" spans="1:10" ht="15.75" x14ac:dyDescent="0.25">
      <c r="A1043" s="41"/>
      <c r="B1043" s="41"/>
      <c r="D1043" s="41"/>
      <c r="E1043" s="41"/>
      <c r="F1043" s="47"/>
      <c r="G1043" s="41"/>
      <c r="H1043" s="41"/>
      <c r="I1043" s="41"/>
      <c r="J1043" s="46"/>
    </row>
    <row r="1044" spans="1:10" ht="15.75" x14ac:dyDescent="0.25">
      <c r="A1044" s="41"/>
      <c r="B1044" s="41"/>
      <c r="D1044" s="41"/>
      <c r="E1044" s="41"/>
      <c r="F1044" s="47"/>
      <c r="G1044" s="41"/>
      <c r="H1044" s="41"/>
      <c r="I1044" s="41"/>
      <c r="J1044" s="46"/>
    </row>
    <row r="1045" spans="1:10" ht="15.75" x14ac:dyDescent="0.25">
      <c r="A1045" s="41"/>
      <c r="B1045" s="41"/>
      <c r="D1045" s="41"/>
      <c r="E1045" s="41"/>
      <c r="F1045" s="47"/>
      <c r="G1045" s="41"/>
      <c r="H1045" s="41"/>
      <c r="I1045" s="41"/>
      <c r="J1045" s="46"/>
    </row>
    <row r="1046" spans="1:10" ht="15.75" x14ac:dyDescent="0.25">
      <c r="A1046" s="41"/>
      <c r="B1046" s="41"/>
      <c r="D1046" s="41"/>
      <c r="E1046" s="41"/>
      <c r="F1046" s="47"/>
      <c r="G1046" s="41"/>
      <c r="H1046" s="41"/>
      <c r="I1046" s="41"/>
      <c r="J1046" s="46"/>
    </row>
    <row r="1047" spans="1:10" ht="15.75" x14ac:dyDescent="0.25">
      <c r="A1047" s="41"/>
      <c r="B1047" s="41"/>
      <c r="D1047" s="41"/>
      <c r="E1047" s="41"/>
      <c r="F1047" s="47"/>
      <c r="G1047" s="41"/>
      <c r="H1047" s="41"/>
      <c r="I1047" s="41"/>
      <c r="J1047" s="46"/>
    </row>
    <row r="1048" spans="1:10" ht="15.75" x14ac:dyDescent="0.25">
      <c r="A1048" s="41"/>
      <c r="B1048" s="41"/>
      <c r="D1048" s="41"/>
      <c r="E1048" s="41"/>
      <c r="F1048" s="47"/>
      <c r="G1048" s="47"/>
      <c r="H1048" s="41"/>
      <c r="I1048" s="41"/>
      <c r="J1048" s="46"/>
    </row>
    <row r="1049" spans="1:10" ht="15.75" x14ac:dyDescent="0.25">
      <c r="A1049" s="41"/>
      <c r="B1049" s="41"/>
      <c r="D1049" s="41"/>
      <c r="E1049" s="41"/>
      <c r="F1049" s="47"/>
      <c r="G1049" s="41"/>
      <c r="H1049" s="41"/>
      <c r="I1049" s="41"/>
      <c r="J1049" s="46"/>
    </row>
    <row r="1050" spans="1:10" ht="15.75" x14ac:dyDescent="0.25">
      <c r="A1050" s="41"/>
      <c r="B1050" s="41"/>
      <c r="D1050" s="41"/>
      <c r="E1050" s="41"/>
      <c r="F1050" s="47"/>
      <c r="G1050" s="41"/>
      <c r="H1050" s="41"/>
      <c r="I1050" s="41"/>
      <c r="J1050" s="46"/>
    </row>
    <row r="1051" spans="1:10" ht="15.75" x14ac:dyDescent="0.25">
      <c r="A1051" s="41"/>
      <c r="B1051" s="41"/>
      <c r="D1051" s="41"/>
      <c r="E1051" s="41"/>
      <c r="F1051" s="47"/>
      <c r="G1051" s="41"/>
      <c r="H1051" s="41"/>
      <c r="I1051" s="41"/>
      <c r="J1051" s="46"/>
    </row>
    <row r="1052" spans="1:10" ht="15.75" x14ac:dyDescent="0.25">
      <c r="A1052" s="41"/>
      <c r="B1052" s="41"/>
      <c r="D1052" s="41"/>
      <c r="E1052" s="41"/>
      <c r="F1052" s="47"/>
      <c r="G1052" s="41"/>
      <c r="H1052" s="41"/>
      <c r="I1052" s="41"/>
      <c r="J1052" s="46"/>
    </row>
    <row r="1053" spans="1:10" ht="15.75" x14ac:dyDescent="0.25">
      <c r="A1053" s="41"/>
      <c r="B1053" s="41"/>
      <c r="D1053" s="41"/>
      <c r="E1053" s="41"/>
      <c r="F1053" s="47"/>
      <c r="G1053" s="41"/>
      <c r="H1053" s="41"/>
      <c r="I1053" s="41"/>
      <c r="J1053" s="46"/>
    </row>
    <row r="1054" spans="1:10" ht="15.75" x14ac:dyDescent="0.25">
      <c r="A1054" s="41"/>
      <c r="B1054" s="41"/>
      <c r="D1054" s="41"/>
      <c r="E1054" s="41"/>
      <c r="F1054" s="47"/>
      <c r="G1054" s="41"/>
      <c r="H1054" s="41"/>
      <c r="I1054" s="41"/>
      <c r="J1054" s="46"/>
    </row>
    <row r="1055" spans="1:10" ht="15.75" x14ac:dyDescent="0.25">
      <c r="A1055" s="41"/>
      <c r="B1055" s="41"/>
      <c r="D1055" s="41"/>
      <c r="E1055" s="41"/>
      <c r="F1055" s="47"/>
      <c r="G1055" s="41"/>
      <c r="H1055" s="41"/>
      <c r="I1055" s="41"/>
      <c r="J1055" s="46"/>
    </row>
    <row r="1056" spans="1:10" ht="15.75" x14ac:dyDescent="0.25">
      <c r="A1056" s="41"/>
      <c r="B1056" s="41"/>
      <c r="D1056" s="41"/>
      <c r="E1056" s="41"/>
      <c r="F1056" s="47"/>
      <c r="G1056" s="41"/>
      <c r="H1056" s="41"/>
      <c r="I1056" s="41"/>
      <c r="J1056" s="46"/>
    </row>
    <row r="1057" spans="1:10" ht="15.75" x14ac:dyDescent="0.25">
      <c r="A1057" s="41"/>
      <c r="B1057" s="41"/>
      <c r="D1057" s="41"/>
      <c r="E1057" s="41"/>
      <c r="F1057" s="47"/>
      <c r="G1057" s="41"/>
      <c r="H1057" s="41"/>
      <c r="I1057" s="41"/>
      <c r="J1057" s="46"/>
    </row>
    <row r="1058" spans="1:10" ht="15.75" x14ac:dyDescent="0.25">
      <c r="A1058" s="41"/>
      <c r="B1058" s="41"/>
      <c r="D1058" s="41"/>
      <c r="E1058" s="41"/>
      <c r="F1058" s="47"/>
      <c r="G1058" s="41"/>
      <c r="H1058" s="41"/>
      <c r="I1058" s="41"/>
      <c r="J1058" s="46"/>
    </row>
    <row r="1059" spans="1:10" ht="15.75" x14ac:dyDescent="0.25">
      <c r="A1059" s="41"/>
      <c r="B1059" s="41"/>
      <c r="D1059" s="41"/>
      <c r="E1059" s="41"/>
      <c r="F1059" s="47"/>
      <c r="G1059" s="41"/>
      <c r="H1059" s="41"/>
      <c r="I1059" s="41"/>
      <c r="J1059" s="46"/>
    </row>
    <row r="1060" spans="1:10" ht="15.75" x14ac:dyDescent="0.25">
      <c r="A1060" s="41"/>
      <c r="B1060" s="41"/>
      <c r="D1060" s="41"/>
      <c r="E1060" s="41"/>
      <c r="F1060" s="47"/>
      <c r="G1060" s="41"/>
      <c r="H1060" s="41"/>
      <c r="I1060" s="41"/>
      <c r="J1060" s="46"/>
    </row>
    <row r="1061" spans="1:10" ht="15.75" x14ac:dyDescent="0.25">
      <c r="A1061" s="41"/>
      <c r="B1061" s="41"/>
      <c r="D1061" s="41"/>
      <c r="E1061" s="41"/>
      <c r="F1061" s="47"/>
      <c r="G1061" s="41"/>
      <c r="H1061" s="41"/>
      <c r="I1061" s="41"/>
      <c r="J1061" s="46"/>
    </row>
    <row r="1062" spans="1:10" ht="15.75" x14ac:dyDescent="0.25">
      <c r="A1062" s="41"/>
      <c r="B1062" s="41"/>
      <c r="D1062" s="41"/>
      <c r="E1062" s="41"/>
      <c r="F1062" s="47"/>
      <c r="G1062" s="41"/>
      <c r="H1062" s="41"/>
      <c r="I1062" s="41"/>
      <c r="J1062" s="46"/>
    </row>
    <row r="1063" spans="1:10" ht="15.75" x14ac:dyDescent="0.25">
      <c r="A1063" s="41"/>
      <c r="B1063" s="41"/>
      <c r="D1063" s="41"/>
      <c r="E1063" s="41"/>
      <c r="F1063" s="47"/>
      <c r="G1063" s="41"/>
      <c r="H1063" s="41"/>
      <c r="I1063" s="41"/>
      <c r="J1063" s="46"/>
    </row>
    <row r="1064" spans="1:10" ht="15.75" x14ac:dyDescent="0.25">
      <c r="A1064" s="41"/>
      <c r="B1064" s="41"/>
      <c r="D1064" s="41"/>
      <c r="E1064" s="41"/>
      <c r="F1064" s="47"/>
      <c r="G1064" s="41"/>
      <c r="H1064" s="41"/>
      <c r="I1064" s="41"/>
      <c r="J1064" s="46"/>
    </row>
    <row r="1065" spans="1:10" ht="15.75" x14ac:dyDescent="0.25">
      <c r="A1065" s="41"/>
      <c r="B1065" s="41"/>
      <c r="D1065" s="41"/>
      <c r="E1065" s="41"/>
      <c r="F1065" s="47"/>
      <c r="G1065" s="41"/>
      <c r="H1065" s="41"/>
      <c r="I1065" s="41"/>
      <c r="J1065" s="46"/>
    </row>
    <row r="1066" spans="1:10" ht="15.75" x14ac:dyDescent="0.25">
      <c r="A1066" s="41"/>
      <c r="B1066" s="41"/>
      <c r="D1066" s="41"/>
      <c r="E1066" s="41"/>
      <c r="F1066" s="47"/>
      <c r="G1066" s="41"/>
      <c r="H1066" s="41"/>
      <c r="I1066" s="41"/>
      <c r="J1066" s="46"/>
    </row>
    <row r="1067" spans="1:10" ht="15.75" x14ac:dyDescent="0.25">
      <c r="A1067" s="41"/>
      <c r="B1067" s="41"/>
      <c r="D1067" s="41"/>
      <c r="E1067" s="41"/>
      <c r="F1067" s="47"/>
      <c r="G1067" s="41"/>
      <c r="H1067" s="41"/>
      <c r="I1067" s="41"/>
      <c r="J1067" s="46"/>
    </row>
    <row r="1068" spans="1:10" ht="15.75" x14ac:dyDescent="0.25">
      <c r="A1068" s="41"/>
      <c r="B1068" s="41"/>
      <c r="D1068" s="41"/>
      <c r="E1068" s="41"/>
      <c r="F1068" s="47"/>
      <c r="G1068" s="41"/>
      <c r="H1068" s="41"/>
      <c r="I1068" s="41"/>
      <c r="J1068" s="46"/>
    </row>
    <row r="1069" spans="1:10" ht="15.75" x14ac:dyDescent="0.25">
      <c r="A1069" s="41"/>
      <c r="B1069" s="41"/>
      <c r="D1069" s="41"/>
      <c r="E1069" s="41"/>
      <c r="F1069" s="47"/>
      <c r="G1069" s="41"/>
      <c r="H1069" s="41"/>
      <c r="I1069" s="41"/>
      <c r="J1069" s="46"/>
    </row>
    <row r="1070" spans="1:10" ht="15.75" x14ac:dyDescent="0.25">
      <c r="A1070" s="41"/>
      <c r="B1070" s="41"/>
      <c r="D1070" s="41"/>
      <c r="E1070" s="41"/>
      <c r="F1070" s="47"/>
      <c r="G1070" s="41"/>
      <c r="H1070" s="41"/>
      <c r="I1070" s="41"/>
      <c r="J1070" s="46"/>
    </row>
    <row r="1071" spans="1:10" ht="15.75" x14ac:dyDescent="0.25">
      <c r="A1071" s="41"/>
      <c r="B1071" s="41"/>
      <c r="D1071" s="41"/>
      <c r="E1071" s="41"/>
      <c r="F1071" s="47"/>
      <c r="G1071" s="41"/>
      <c r="H1071" s="41"/>
      <c r="I1071" s="41"/>
      <c r="J1071" s="46"/>
    </row>
    <row r="1072" spans="1:10" ht="15.75" x14ac:dyDescent="0.25">
      <c r="A1072" s="41"/>
      <c r="B1072" s="41"/>
      <c r="D1072" s="41"/>
      <c r="E1072" s="41"/>
      <c r="F1072" s="47"/>
      <c r="G1072" s="41"/>
      <c r="H1072" s="41"/>
      <c r="I1072" s="41"/>
      <c r="J1072" s="46"/>
    </row>
    <row r="1073" spans="1:10" ht="15.75" x14ac:dyDescent="0.25">
      <c r="A1073" s="41"/>
      <c r="B1073" s="41"/>
      <c r="D1073" s="41"/>
      <c r="E1073" s="41"/>
      <c r="F1073" s="47"/>
      <c r="G1073" s="41"/>
      <c r="H1073" s="41"/>
      <c r="I1073" s="41"/>
      <c r="J1073" s="46"/>
    </row>
    <row r="1074" spans="1:10" ht="15.75" x14ac:dyDescent="0.25">
      <c r="A1074" s="41"/>
      <c r="B1074" s="41"/>
      <c r="D1074" s="41"/>
      <c r="E1074" s="41"/>
      <c r="F1074" s="47"/>
      <c r="G1074" s="47"/>
      <c r="H1074" s="41"/>
      <c r="I1074" s="41"/>
      <c r="J1074" s="46"/>
    </row>
    <row r="1075" spans="1:10" ht="15.75" x14ac:dyDescent="0.25">
      <c r="A1075" s="41"/>
      <c r="B1075" s="41"/>
      <c r="D1075" s="41"/>
      <c r="E1075" s="41"/>
      <c r="F1075" s="47"/>
      <c r="G1075" s="41"/>
      <c r="H1075" s="41"/>
      <c r="I1075" s="41"/>
      <c r="J1075" s="46"/>
    </row>
    <row r="1076" spans="1:10" ht="15.75" x14ac:dyDescent="0.25">
      <c r="A1076" s="41"/>
      <c r="B1076" s="41"/>
      <c r="D1076" s="41"/>
      <c r="E1076" s="41"/>
      <c r="F1076" s="47"/>
      <c r="G1076" s="41"/>
      <c r="H1076" s="41"/>
      <c r="I1076" s="41"/>
      <c r="J1076" s="46"/>
    </row>
    <row r="1077" spans="1:10" ht="15.75" x14ac:dyDescent="0.25">
      <c r="A1077" s="41"/>
      <c r="B1077" s="41"/>
      <c r="D1077" s="41"/>
      <c r="E1077" s="41"/>
      <c r="F1077" s="47"/>
      <c r="G1077" s="41"/>
      <c r="H1077" s="41"/>
      <c r="I1077" s="41"/>
      <c r="J1077" s="46"/>
    </row>
    <row r="1078" spans="1:10" ht="15.75" x14ac:dyDescent="0.25">
      <c r="A1078" s="41"/>
      <c r="B1078" s="41"/>
      <c r="D1078" s="41"/>
      <c r="E1078" s="41"/>
      <c r="F1078" s="47"/>
      <c r="G1078" s="41"/>
      <c r="H1078" s="41"/>
      <c r="I1078" s="41"/>
      <c r="J1078" s="46"/>
    </row>
    <row r="1079" spans="1:10" ht="15.75" x14ac:dyDescent="0.25">
      <c r="A1079" s="41"/>
      <c r="B1079" s="41"/>
      <c r="D1079" s="41"/>
      <c r="E1079" s="41"/>
      <c r="F1079" s="47"/>
      <c r="G1079" s="41"/>
      <c r="H1079" s="41"/>
      <c r="I1079" s="41"/>
      <c r="J1079" s="46"/>
    </row>
    <row r="1080" spans="1:10" ht="15.75" x14ac:dyDescent="0.25">
      <c r="A1080" s="41"/>
      <c r="B1080" s="41"/>
      <c r="D1080" s="41"/>
      <c r="E1080" s="41"/>
      <c r="F1080" s="47"/>
      <c r="G1080" s="41"/>
      <c r="H1080" s="41"/>
      <c r="I1080" s="41"/>
      <c r="J1080" s="46"/>
    </row>
    <row r="1081" spans="1:10" ht="15.75" x14ac:dyDescent="0.25">
      <c r="A1081" s="41"/>
      <c r="B1081" s="41"/>
      <c r="D1081" s="41"/>
      <c r="E1081" s="41"/>
      <c r="F1081" s="47"/>
      <c r="G1081" s="41"/>
      <c r="H1081" s="41"/>
      <c r="I1081" s="41"/>
      <c r="J1081" s="46"/>
    </row>
    <row r="1082" spans="1:10" ht="15.75" x14ac:dyDescent="0.25">
      <c r="A1082" s="41"/>
      <c r="B1082" s="41"/>
      <c r="D1082" s="41"/>
      <c r="E1082" s="41"/>
      <c r="F1082" s="47"/>
      <c r="G1082" s="41"/>
      <c r="H1082" s="41"/>
      <c r="I1082" s="41"/>
      <c r="J1082" s="46"/>
    </row>
    <row r="1083" spans="1:10" ht="15.75" x14ac:dyDescent="0.25">
      <c r="A1083" s="41"/>
      <c r="B1083" s="41"/>
      <c r="D1083" s="41"/>
      <c r="E1083" s="41"/>
      <c r="F1083" s="47"/>
      <c r="G1083" s="41"/>
      <c r="H1083" s="41"/>
      <c r="I1083" s="41"/>
      <c r="J1083" s="46"/>
    </row>
    <row r="1084" spans="1:10" ht="15.75" x14ac:dyDescent="0.25">
      <c r="A1084" s="41"/>
      <c r="B1084" s="41"/>
      <c r="D1084" s="41"/>
      <c r="E1084" s="41"/>
      <c r="F1084" s="47"/>
      <c r="G1084" s="41"/>
      <c r="H1084" s="41"/>
      <c r="I1084" s="41"/>
      <c r="J1084" s="46"/>
    </row>
    <row r="1085" spans="1:10" ht="15.75" x14ac:dyDescent="0.25">
      <c r="A1085" s="41"/>
      <c r="B1085" s="41"/>
      <c r="D1085" s="41"/>
      <c r="E1085" s="41"/>
      <c r="F1085" s="47"/>
      <c r="G1085" s="41"/>
      <c r="H1085" s="41"/>
      <c r="I1085" s="41"/>
      <c r="J1085" s="46"/>
    </row>
    <row r="1086" spans="1:10" ht="15.75" x14ac:dyDescent="0.25">
      <c r="A1086" s="41"/>
      <c r="B1086" s="41"/>
      <c r="D1086" s="41"/>
      <c r="E1086" s="41"/>
      <c r="F1086" s="47"/>
      <c r="G1086" s="41"/>
      <c r="H1086" s="41"/>
      <c r="I1086" s="41"/>
      <c r="J1086" s="46"/>
    </row>
    <row r="1087" spans="1:10" ht="15.75" x14ac:dyDescent="0.25">
      <c r="A1087" s="41"/>
      <c r="B1087" s="41"/>
      <c r="D1087" s="41"/>
      <c r="E1087" s="41"/>
      <c r="F1087" s="47"/>
      <c r="G1087" s="41"/>
      <c r="H1087" s="41"/>
      <c r="I1087" s="41"/>
      <c r="J1087" s="46"/>
    </row>
    <row r="1088" spans="1:10" ht="15.75" x14ac:dyDescent="0.25">
      <c r="A1088" s="41"/>
      <c r="B1088" s="41"/>
      <c r="D1088" s="41"/>
      <c r="E1088" s="41"/>
      <c r="F1088" s="47"/>
      <c r="G1088" s="41"/>
      <c r="H1088" s="41"/>
      <c r="I1088" s="41"/>
      <c r="J1088" s="46"/>
    </row>
    <row r="1089" spans="1:10" ht="15.75" x14ac:dyDescent="0.25">
      <c r="A1089" s="41"/>
      <c r="B1089" s="41"/>
      <c r="D1089" s="41"/>
      <c r="E1089" s="41"/>
      <c r="F1089" s="47"/>
      <c r="G1089" s="41"/>
      <c r="H1089" s="41"/>
      <c r="I1089" s="41"/>
      <c r="J1089" s="46"/>
    </row>
    <row r="1090" spans="1:10" ht="15.75" x14ac:dyDescent="0.25">
      <c r="A1090" s="41"/>
      <c r="B1090" s="41"/>
      <c r="D1090" s="41"/>
      <c r="E1090" s="41"/>
      <c r="F1090" s="47"/>
      <c r="G1090" s="41"/>
      <c r="H1090" s="41"/>
      <c r="I1090" s="41"/>
      <c r="J1090" s="46"/>
    </row>
    <row r="1091" spans="1:10" ht="15.75" x14ac:dyDescent="0.25">
      <c r="A1091" s="41"/>
      <c r="B1091" s="41"/>
      <c r="D1091" s="41"/>
      <c r="E1091" s="41"/>
      <c r="F1091" s="47"/>
      <c r="G1091" s="41"/>
      <c r="H1091" s="41"/>
      <c r="I1091" s="41"/>
      <c r="J1091" s="46"/>
    </row>
    <row r="1092" spans="1:10" ht="15.75" x14ac:dyDescent="0.25">
      <c r="A1092" s="41"/>
      <c r="B1092" s="41"/>
      <c r="D1092" s="41"/>
      <c r="E1092" s="41"/>
      <c r="F1092" s="47"/>
      <c r="G1092" s="41"/>
      <c r="H1092" s="41"/>
      <c r="I1092" s="41"/>
      <c r="J1092" s="46"/>
    </row>
    <row r="1093" spans="1:10" ht="15.75" x14ac:dyDescent="0.25">
      <c r="A1093" s="41"/>
      <c r="B1093" s="41"/>
      <c r="D1093" s="41"/>
      <c r="E1093" s="41"/>
      <c r="F1093" s="47"/>
      <c r="G1093" s="41"/>
      <c r="H1093" s="41"/>
      <c r="I1093" s="41"/>
      <c r="J1093" s="46"/>
    </row>
    <row r="1094" spans="1:10" ht="15.75" x14ac:dyDescent="0.25">
      <c r="A1094" s="41"/>
      <c r="B1094" s="41"/>
      <c r="D1094" s="41"/>
      <c r="E1094" s="41"/>
      <c r="F1094" s="47"/>
      <c r="G1094" s="41"/>
      <c r="H1094" s="41"/>
      <c r="I1094" s="41"/>
      <c r="J1094" s="46"/>
    </row>
    <row r="1095" spans="1:10" ht="15.75" x14ac:dyDescent="0.25">
      <c r="A1095" s="41"/>
      <c r="B1095" s="41"/>
      <c r="D1095" s="41"/>
      <c r="E1095" s="41"/>
      <c r="F1095" s="47"/>
      <c r="G1095" s="41"/>
      <c r="H1095" s="41"/>
      <c r="I1095" s="41"/>
      <c r="J1095" s="46"/>
    </row>
    <row r="1096" spans="1:10" ht="15.75" x14ac:dyDescent="0.25">
      <c r="A1096" s="41"/>
      <c r="B1096" s="41"/>
      <c r="D1096" s="41"/>
      <c r="E1096" s="41"/>
      <c r="F1096" s="47"/>
      <c r="G1096" s="41"/>
      <c r="H1096" s="41"/>
      <c r="I1096" s="41"/>
      <c r="J1096" s="46"/>
    </row>
    <row r="1097" spans="1:10" ht="15.75" x14ac:dyDescent="0.25">
      <c r="A1097" s="41"/>
      <c r="B1097" s="48"/>
      <c r="D1097" s="41"/>
      <c r="E1097" s="41"/>
      <c r="F1097" s="47"/>
      <c r="G1097" s="41"/>
      <c r="H1097" s="41"/>
      <c r="I1097" s="41"/>
      <c r="J1097" s="46"/>
    </row>
    <row r="1098" spans="1:10" ht="15.75" x14ac:dyDescent="0.25">
      <c r="A1098" s="41"/>
      <c r="B1098" s="41"/>
      <c r="D1098" s="41"/>
      <c r="E1098" s="41"/>
      <c r="F1098" s="47"/>
      <c r="G1098" s="41"/>
      <c r="H1098" s="41"/>
      <c r="I1098" s="41"/>
      <c r="J1098" s="46"/>
    </row>
    <row r="1099" spans="1:10" ht="15.75" x14ac:dyDescent="0.25">
      <c r="A1099" s="41"/>
      <c r="B1099" s="41"/>
      <c r="D1099" s="41"/>
      <c r="E1099" s="41"/>
      <c r="F1099" s="47"/>
      <c r="G1099" s="41"/>
      <c r="H1099" s="41"/>
      <c r="I1099" s="41"/>
      <c r="J1099" s="46"/>
    </row>
    <row r="1100" spans="1:10" ht="15.75" x14ac:dyDescent="0.25">
      <c r="A1100" s="41"/>
      <c r="B1100" s="41"/>
      <c r="D1100" s="41"/>
      <c r="E1100" s="41"/>
      <c r="F1100" s="47"/>
      <c r="G1100" s="41"/>
      <c r="H1100" s="41"/>
      <c r="I1100" s="41"/>
      <c r="J1100" s="46"/>
    </row>
    <row r="1101" spans="1:10" ht="15.75" x14ac:dyDescent="0.25">
      <c r="A1101" s="41"/>
      <c r="B1101" s="41"/>
      <c r="D1101" s="41"/>
      <c r="E1101" s="41"/>
      <c r="F1101" s="47"/>
      <c r="G1101" s="41"/>
      <c r="H1101" s="41"/>
      <c r="I1101" s="41"/>
      <c r="J1101" s="46"/>
    </row>
    <row r="1102" spans="1:10" ht="15.75" x14ac:dyDescent="0.25">
      <c r="A1102" s="41"/>
      <c r="B1102" s="41"/>
      <c r="D1102" s="41"/>
      <c r="E1102" s="41"/>
      <c r="F1102" s="47"/>
      <c r="G1102" s="41"/>
      <c r="H1102" s="41"/>
      <c r="I1102" s="41"/>
      <c r="J1102" s="46"/>
    </row>
    <row r="1103" spans="1:10" ht="15.75" x14ac:dyDescent="0.25">
      <c r="A1103" s="41"/>
      <c r="B1103" s="41"/>
      <c r="D1103" s="41"/>
      <c r="E1103" s="41"/>
      <c r="F1103" s="47"/>
      <c r="G1103" s="41"/>
      <c r="H1103" s="41"/>
      <c r="I1103" s="41"/>
      <c r="J1103" s="46"/>
    </row>
    <row r="1104" spans="1:10" ht="15.75" x14ac:dyDescent="0.25">
      <c r="A1104" s="41"/>
      <c r="B1104" s="41"/>
      <c r="D1104" s="41"/>
      <c r="E1104" s="41"/>
      <c r="F1104" s="47"/>
      <c r="G1104" s="41"/>
      <c r="H1104" s="41"/>
      <c r="I1104" s="41"/>
      <c r="J1104" s="46"/>
    </row>
    <row r="1105" spans="1:10" ht="15.75" x14ac:dyDescent="0.25">
      <c r="A1105" s="41"/>
      <c r="B1105" s="41"/>
      <c r="D1105" s="41"/>
      <c r="E1105" s="41"/>
      <c r="F1105" s="47"/>
      <c r="G1105" s="41"/>
      <c r="H1105" s="41"/>
      <c r="I1105" s="41"/>
      <c r="J1105" s="46"/>
    </row>
    <row r="1106" spans="1:10" ht="15.75" x14ac:dyDescent="0.25">
      <c r="A1106" s="41"/>
      <c r="B1106" s="41"/>
      <c r="D1106" s="41"/>
      <c r="E1106" s="41"/>
      <c r="F1106" s="47"/>
      <c r="G1106" s="41"/>
      <c r="H1106" s="41"/>
      <c r="I1106" s="41"/>
      <c r="J1106" s="46"/>
    </row>
    <row r="1107" spans="1:10" ht="15.75" x14ac:dyDescent="0.25">
      <c r="A1107" s="41"/>
      <c r="B1107" s="41"/>
      <c r="D1107" s="41"/>
      <c r="E1107" s="41"/>
      <c r="F1107" s="47"/>
      <c r="G1107" s="41"/>
      <c r="H1107" s="41"/>
      <c r="I1107" s="41"/>
      <c r="J1107" s="46"/>
    </row>
    <row r="1108" spans="1:10" ht="15.75" x14ac:dyDescent="0.25">
      <c r="A1108" s="41"/>
      <c r="B1108" s="41"/>
      <c r="D1108" s="41"/>
      <c r="E1108" s="41"/>
      <c r="F1108" s="47"/>
      <c r="G1108" s="41"/>
      <c r="H1108" s="41"/>
      <c r="I1108" s="41"/>
      <c r="J1108" s="46"/>
    </row>
    <row r="1109" spans="1:10" ht="15.75" x14ac:dyDescent="0.25">
      <c r="A1109" s="41"/>
      <c r="B1109" s="41"/>
      <c r="D1109" s="41"/>
      <c r="E1109" s="41"/>
      <c r="F1109" s="47"/>
      <c r="G1109" s="41"/>
      <c r="H1109" s="41"/>
      <c r="I1109" s="41"/>
      <c r="J1109" s="46"/>
    </row>
    <row r="1110" spans="1:10" ht="15.75" x14ac:dyDescent="0.25">
      <c r="A1110" s="41"/>
      <c r="B1110" s="41"/>
      <c r="D1110" s="41"/>
      <c r="E1110" s="41"/>
      <c r="F1110" s="47"/>
      <c r="G1110" s="41"/>
      <c r="H1110" s="41"/>
      <c r="I1110" s="41"/>
      <c r="J1110" s="46"/>
    </row>
    <row r="1111" spans="1:10" ht="15.75" x14ac:dyDescent="0.25">
      <c r="A1111" s="41"/>
      <c r="B1111" s="41"/>
      <c r="D1111" s="41"/>
      <c r="E1111" s="41"/>
      <c r="F1111" s="47"/>
      <c r="G1111" s="41"/>
      <c r="H1111" s="41"/>
      <c r="I1111" s="41"/>
      <c r="J1111" s="46"/>
    </row>
    <row r="1112" spans="1:10" ht="15.75" x14ac:dyDescent="0.25">
      <c r="A1112" s="41"/>
      <c r="B1112" s="41"/>
      <c r="D1112" s="41"/>
      <c r="E1112" s="41"/>
      <c r="F1112" s="47"/>
      <c r="G1112" s="41"/>
      <c r="H1112" s="41"/>
      <c r="I1112" s="41"/>
      <c r="J1112" s="46"/>
    </row>
    <row r="1113" spans="1:10" ht="15.75" x14ac:dyDescent="0.25">
      <c r="A1113" s="41"/>
      <c r="B1113" s="41"/>
      <c r="D1113" s="41"/>
      <c r="E1113" s="41"/>
      <c r="F1113" s="47"/>
      <c r="G1113" s="41"/>
      <c r="H1113" s="41"/>
      <c r="I1113" s="41"/>
      <c r="J1113" s="46"/>
    </row>
    <row r="1114" spans="1:10" ht="15.75" x14ac:dyDescent="0.25">
      <c r="A1114" s="41"/>
      <c r="B1114" s="41"/>
      <c r="D1114" s="41"/>
      <c r="E1114" s="41"/>
      <c r="F1114" s="47"/>
      <c r="G1114" s="41"/>
      <c r="H1114" s="41"/>
      <c r="I1114" s="41"/>
      <c r="J1114" s="46"/>
    </row>
    <row r="1115" spans="1:10" ht="15.75" x14ac:dyDescent="0.25">
      <c r="A1115" s="41"/>
      <c r="B1115" s="41"/>
      <c r="D1115" s="41"/>
      <c r="E1115" s="41"/>
      <c r="F1115" s="47"/>
      <c r="G1115" s="41"/>
      <c r="H1115" s="41"/>
      <c r="I1115" s="41"/>
      <c r="J1115" s="46"/>
    </row>
    <row r="1116" spans="1:10" ht="15.75" x14ac:dyDescent="0.25">
      <c r="A1116" s="41"/>
      <c r="B1116" s="41"/>
      <c r="D1116" s="41"/>
      <c r="E1116" s="41"/>
      <c r="F1116" s="47"/>
      <c r="G1116" s="41"/>
      <c r="H1116" s="41"/>
      <c r="I1116" s="41"/>
      <c r="J1116" s="46"/>
    </row>
    <row r="1117" spans="1:10" ht="15.75" x14ac:dyDescent="0.25">
      <c r="A1117" s="41"/>
      <c r="B1117" s="41"/>
      <c r="D1117" s="41"/>
      <c r="E1117" s="41"/>
      <c r="F1117" s="47"/>
      <c r="G1117" s="41"/>
      <c r="H1117" s="41"/>
      <c r="I1117" s="41"/>
      <c r="J1117" s="46"/>
    </row>
    <row r="1118" spans="1:10" ht="15.75" x14ac:dyDescent="0.25">
      <c r="A1118" s="41"/>
      <c r="B1118" s="41"/>
      <c r="D1118" s="41"/>
      <c r="E1118" s="41"/>
      <c r="F1118" s="47"/>
      <c r="G1118" s="47"/>
      <c r="H1118" s="41"/>
      <c r="I1118" s="41"/>
      <c r="J1118" s="46"/>
    </row>
    <row r="1119" spans="1:10" ht="15.75" x14ac:dyDescent="0.25">
      <c r="A1119" s="41"/>
      <c r="B1119" s="41"/>
      <c r="D1119" s="41"/>
      <c r="E1119" s="41"/>
      <c r="F1119" s="47"/>
      <c r="G1119" s="47"/>
      <c r="H1119" s="41"/>
      <c r="I1119" s="41"/>
      <c r="J1119" s="46"/>
    </row>
    <row r="1120" spans="1:10" ht="15.75" x14ac:dyDescent="0.25">
      <c r="A1120" s="41"/>
      <c r="B1120" s="41"/>
      <c r="D1120" s="41"/>
      <c r="E1120" s="41"/>
      <c r="F1120" s="47"/>
      <c r="G1120" s="47"/>
      <c r="H1120" s="41"/>
      <c r="I1120" s="41"/>
      <c r="J1120" s="46"/>
    </row>
    <row r="1121" spans="1:10" ht="15.75" x14ac:dyDescent="0.25">
      <c r="A1121" s="41"/>
      <c r="B1121" s="41"/>
      <c r="D1121" s="41"/>
      <c r="E1121" s="41"/>
      <c r="F1121" s="47"/>
      <c r="G1121" s="47"/>
      <c r="H1121" s="41"/>
      <c r="I1121" s="41"/>
      <c r="J1121" s="46"/>
    </row>
    <row r="1122" spans="1:10" ht="15.75" x14ac:dyDescent="0.25">
      <c r="A1122" s="41"/>
      <c r="B1122" s="41"/>
      <c r="D1122" s="41"/>
      <c r="E1122" s="41"/>
      <c r="F1122" s="47"/>
      <c r="G1122" s="47"/>
      <c r="H1122" s="41"/>
      <c r="I1122" s="41"/>
      <c r="J1122" s="46"/>
    </row>
    <row r="1123" spans="1:10" ht="15.75" x14ac:dyDescent="0.25">
      <c r="A1123" s="41"/>
      <c r="B1123" s="41"/>
      <c r="D1123" s="41"/>
      <c r="E1123" s="41"/>
      <c r="F1123" s="47"/>
      <c r="G1123" s="47"/>
      <c r="H1123" s="41"/>
      <c r="I1123" s="41"/>
      <c r="J1123" s="46"/>
    </row>
    <row r="1124" spans="1:10" ht="15.75" x14ac:dyDescent="0.25">
      <c r="A1124" s="41"/>
      <c r="B1124" s="41"/>
      <c r="D1124" s="41"/>
      <c r="E1124" s="41"/>
      <c r="F1124" s="47"/>
      <c r="G1124" s="47"/>
      <c r="H1124" s="41"/>
      <c r="I1124" s="41"/>
      <c r="J1124" s="46"/>
    </row>
    <row r="1125" spans="1:10" ht="15.75" x14ac:dyDescent="0.25">
      <c r="A1125" s="41"/>
      <c r="B1125" s="41"/>
      <c r="D1125" s="41"/>
      <c r="E1125" s="41"/>
      <c r="F1125" s="47"/>
      <c r="G1125" s="47"/>
      <c r="H1125" s="41"/>
      <c r="I1125" s="41"/>
      <c r="J1125" s="46"/>
    </row>
    <row r="1126" spans="1:10" ht="15.75" x14ac:dyDescent="0.25">
      <c r="A1126" s="41"/>
      <c r="B1126" s="41"/>
      <c r="D1126" s="41"/>
      <c r="E1126" s="41"/>
      <c r="F1126" s="47"/>
      <c r="G1126" s="41"/>
      <c r="H1126" s="41"/>
      <c r="I1126" s="41"/>
      <c r="J1126" s="46"/>
    </row>
    <row r="1127" spans="1:10" ht="15.75" x14ac:dyDescent="0.25">
      <c r="A1127" s="41"/>
      <c r="B1127" s="41"/>
      <c r="D1127" s="41"/>
      <c r="E1127" s="41"/>
      <c r="F1127" s="47"/>
      <c r="G1127" s="47"/>
      <c r="H1127" s="41"/>
      <c r="I1127" s="41"/>
      <c r="J1127" s="46"/>
    </row>
    <row r="1128" spans="1:10" ht="15.75" x14ac:dyDescent="0.25">
      <c r="A1128" s="41"/>
      <c r="B1128" s="41"/>
      <c r="D1128" s="41"/>
      <c r="E1128" s="41"/>
      <c r="F1128" s="47"/>
      <c r="G1128" s="47"/>
      <c r="H1128" s="41"/>
      <c r="I1128" s="41"/>
      <c r="J1128" s="46"/>
    </row>
    <row r="1129" spans="1:10" ht="15.75" x14ac:dyDescent="0.25">
      <c r="A1129" s="41"/>
      <c r="B1129" s="41"/>
      <c r="D1129" s="41"/>
      <c r="E1129" s="41"/>
      <c r="F1129" s="47"/>
      <c r="G1129" s="47"/>
      <c r="H1129" s="41"/>
      <c r="I1129" s="41"/>
      <c r="J1129" s="46"/>
    </row>
    <row r="1130" spans="1:10" ht="15.75" x14ac:dyDescent="0.25">
      <c r="A1130" s="41"/>
      <c r="B1130" s="41"/>
      <c r="D1130" s="41"/>
      <c r="E1130" s="41"/>
      <c r="F1130" s="47"/>
      <c r="G1130" s="47"/>
      <c r="H1130" s="41"/>
      <c r="I1130" s="41"/>
      <c r="J1130" s="46"/>
    </row>
    <row r="1131" spans="1:10" ht="15.75" x14ac:dyDescent="0.25">
      <c r="A1131" s="41"/>
      <c r="B1131" s="41"/>
      <c r="D1131" s="41"/>
      <c r="E1131" s="41"/>
      <c r="F1131" s="47"/>
      <c r="G1131" s="47"/>
      <c r="H1131" s="41"/>
      <c r="I1131" s="41"/>
      <c r="J1131" s="46"/>
    </row>
    <row r="1132" spans="1:10" ht="15.75" x14ac:dyDescent="0.25">
      <c r="A1132" s="41"/>
      <c r="B1132" s="41"/>
      <c r="D1132" s="41"/>
      <c r="E1132" s="41"/>
      <c r="F1132" s="47"/>
      <c r="G1132" s="47"/>
      <c r="H1132" s="41"/>
      <c r="I1132" s="41"/>
      <c r="J1132" s="46"/>
    </row>
    <row r="1133" spans="1:10" ht="15.75" x14ac:dyDescent="0.25">
      <c r="A1133" s="41"/>
      <c r="B1133" s="41"/>
      <c r="D1133" s="41"/>
      <c r="E1133" s="41"/>
      <c r="F1133" s="47"/>
      <c r="G1133" s="47"/>
      <c r="H1133" s="41"/>
      <c r="I1133" s="41"/>
      <c r="J1133" s="46"/>
    </row>
    <row r="1134" spans="1:10" ht="15.75" x14ac:dyDescent="0.25">
      <c r="A1134" s="41"/>
      <c r="B1134" s="41"/>
      <c r="D1134" s="41"/>
      <c r="E1134" s="41"/>
      <c r="F1134" s="47"/>
      <c r="G1134" s="47"/>
      <c r="H1134" s="41"/>
      <c r="I1134" s="41"/>
      <c r="J1134" s="46"/>
    </row>
    <row r="1135" spans="1:10" ht="15.75" x14ac:dyDescent="0.25">
      <c r="A1135" s="41"/>
      <c r="B1135" s="41"/>
      <c r="D1135" s="41"/>
      <c r="E1135" s="41"/>
      <c r="F1135" s="47"/>
      <c r="G1135" s="47"/>
      <c r="H1135" s="41"/>
      <c r="I1135" s="41"/>
      <c r="J1135" s="46"/>
    </row>
    <row r="1136" spans="1:10" ht="15.75" x14ac:dyDescent="0.25">
      <c r="A1136" s="41"/>
      <c r="B1136" s="41"/>
      <c r="D1136" s="41"/>
      <c r="E1136" s="41"/>
      <c r="F1136" s="47"/>
      <c r="G1136" s="47"/>
      <c r="H1136" s="41"/>
      <c r="I1136" s="41"/>
      <c r="J1136" s="46"/>
    </row>
    <row r="1137" spans="1:10" ht="15.75" x14ac:dyDescent="0.25">
      <c r="A1137" s="41"/>
      <c r="B1137" s="41"/>
      <c r="D1137" s="41"/>
      <c r="E1137" s="41"/>
      <c r="F1137" s="47"/>
      <c r="G1137" s="47"/>
      <c r="H1137" s="41"/>
      <c r="I1137" s="41"/>
      <c r="J1137" s="46"/>
    </row>
    <row r="1138" spans="1:10" ht="15.75" x14ac:dyDescent="0.25">
      <c r="A1138" s="41"/>
      <c r="B1138" s="41"/>
      <c r="D1138" s="41"/>
      <c r="E1138" s="41"/>
      <c r="F1138" s="47"/>
      <c r="G1138" s="47"/>
      <c r="H1138" s="41"/>
      <c r="I1138" s="41"/>
      <c r="J1138" s="46"/>
    </row>
    <row r="1139" spans="1:10" ht="15.75" x14ac:dyDescent="0.25">
      <c r="A1139" s="41"/>
      <c r="B1139" s="41"/>
      <c r="D1139" s="41"/>
      <c r="E1139" s="41"/>
      <c r="F1139" s="47"/>
      <c r="G1139" s="47"/>
      <c r="H1139" s="41"/>
      <c r="I1139" s="41"/>
      <c r="J1139" s="46"/>
    </row>
    <row r="1140" spans="1:10" ht="15.75" x14ac:dyDescent="0.25">
      <c r="A1140" s="41"/>
      <c r="B1140" s="41"/>
      <c r="D1140" s="41"/>
      <c r="E1140" s="41"/>
      <c r="F1140" s="47"/>
      <c r="G1140" s="47"/>
      <c r="H1140" s="41"/>
      <c r="I1140" s="41"/>
      <c r="J1140" s="46"/>
    </row>
    <row r="1141" spans="1:10" ht="15.75" x14ac:dyDescent="0.25">
      <c r="A1141" s="41"/>
      <c r="B1141" s="41"/>
      <c r="D1141" s="41"/>
      <c r="E1141" s="41"/>
      <c r="F1141" s="47"/>
      <c r="G1141" s="47"/>
      <c r="H1141" s="41"/>
      <c r="I1141" s="41"/>
      <c r="J1141" s="46"/>
    </row>
    <row r="1142" spans="1:10" ht="15.75" x14ac:dyDescent="0.25">
      <c r="A1142" s="41"/>
      <c r="B1142" s="41"/>
      <c r="D1142" s="41"/>
      <c r="E1142" s="41"/>
      <c r="F1142" s="47"/>
      <c r="G1142" s="47"/>
      <c r="H1142" s="41"/>
      <c r="I1142" s="41"/>
      <c r="J1142" s="46"/>
    </row>
    <row r="1143" spans="1:10" ht="15.75" x14ac:dyDescent="0.25">
      <c r="A1143" s="41"/>
      <c r="B1143" s="41"/>
      <c r="D1143" s="41"/>
      <c r="E1143" s="41"/>
      <c r="F1143" s="47"/>
      <c r="G1143" s="47"/>
      <c r="H1143" s="41"/>
      <c r="I1143" s="41"/>
      <c r="J1143" s="46"/>
    </row>
    <row r="1144" spans="1:10" ht="15.75" x14ac:dyDescent="0.25">
      <c r="A1144" s="41"/>
      <c r="B1144" s="41"/>
      <c r="D1144" s="41"/>
      <c r="E1144" s="41"/>
      <c r="F1144" s="47"/>
      <c r="G1144" s="47"/>
      <c r="H1144" s="41"/>
      <c r="I1144" s="41"/>
      <c r="J1144" s="46"/>
    </row>
    <row r="1145" spans="1:10" ht="15.75" x14ac:dyDescent="0.25">
      <c r="A1145" s="41"/>
      <c r="B1145" s="41"/>
      <c r="D1145" s="41"/>
      <c r="E1145" s="41"/>
      <c r="F1145" s="47"/>
      <c r="G1145" s="47"/>
      <c r="H1145" s="41"/>
      <c r="I1145" s="41"/>
      <c r="J1145" s="46"/>
    </row>
    <row r="1146" spans="1:10" ht="15.75" x14ac:dyDescent="0.25">
      <c r="A1146" s="41"/>
      <c r="B1146" s="41"/>
      <c r="D1146" s="41"/>
      <c r="E1146" s="41"/>
      <c r="F1146" s="47"/>
      <c r="G1146" s="47"/>
      <c r="H1146" s="41"/>
      <c r="I1146" s="41"/>
      <c r="J1146" s="46"/>
    </row>
    <row r="1147" spans="1:10" ht="15.75" x14ac:dyDescent="0.25">
      <c r="A1147" s="41"/>
      <c r="B1147" s="41"/>
      <c r="D1147" s="41"/>
      <c r="E1147" s="41"/>
      <c r="F1147" s="47"/>
      <c r="G1147" s="47"/>
      <c r="H1147" s="41"/>
      <c r="I1147" s="41"/>
      <c r="J1147" s="46"/>
    </row>
    <row r="1148" spans="1:10" ht="15.75" x14ac:dyDescent="0.25">
      <c r="A1148" s="41"/>
      <c r="B1148" s="41"/>
      <c r="D1148" s="41"/>
      <c r="E1148" s="41"/>
      <c r="F1148" s="47"/>
      <c r="G1148" s="47"/>
      <c r="H1148" s="41"/>
      <c r="I1148" s="41"/>
      <c r="J1148" s="46"/>
    </row>
    <row r="1149" spans="1:10" ht="15.75" x14ac:dyDescent="0.25">
      <c r="A1149" s="41"/>
      <c r="B1149" s="41"/>
      <c r="D1149" s="41"/>
      <c r="E1149" s="41"/>
      <c r="F1149" s="47"/>
      <c r="G1149" s="47"/>
      <c r="H1149" s="41"/>
      <c r="I1149" s="41"/>
      <c r="J1149" s="46"/>
    </row>
    <row r="1150" spans="1:10" ht="15.75" x14ac:dyDescent="0.25">
      <c r="A1150" s="41"/>
      <c r="B1150" s="41"/>
      <c r="D1150" s="41"/>
      <c r="E1150" s="41"/>
      <c r="F1150" s="47"/>
      <c r="G1150" s="47"/>
      <c r="H1150" s="41"/>
      <c r="I1150" s="41"/>
      <c r="J1150" s="46"/>
    </row>
    <row r="1151" spans="1:10" ht="15.75" x14ac:dyDescent="0.25">
      <c r="A1151" s="41"/>
      <c r="B1151" s="41"/>
      <c r="D1151" s="41"/>
      <c r="E1151" s="41"/>
      <c r="F1151" s="47"/>
      <c r="G1151" s="47"/>
      <c r="H1151" s="41"/>
      <c r="I1151" s="41"/>
      <c r="J1151" s="46"/>
    </row>
    <row r="1152" spans="1:10" ht="15.75" x14ac:dyDescent="0.25">
      <c r="A1152" s="41"/>
      <c r="B1152" s="41"/>
      <c r="D1152" s="41"/>
      <c r="E1152" s="41"/>
      <c r="F1152" s="47"/>
      <c r="G1152" s="47"/>
      <c r="H1152" s="41"/>
      <c r="I1152" s="41"/>
      <c r="J1152" s="46"/>
    </row>
    <row r="1153" spans="1:10" ht="15.75" x14ac:dyDescent="0.25">
      <c r="A1153" s="41"/>
      <c r="B1153" s="41"/>
      <c r="D1153" s="41"/>
      <c r="E1153" s="41"/>
      <c r="F1153" s="47"/>
      <c r="G1153" s="47"/>
      <c r="H1153" s="41"/>
      <c r="I1153" s="41"/>
      <c r="J1153" s="46"/>
    </row>
    <row r="1154" spans="1:10" ht="15.75" x14ac:dyDescent="0.25">
      <c r="A1154" s="41"/>
      <c r="B1154" s="41"/>
      <c r="D1154" s="41"/>
      <c r="E1154" s="41"/>
      <c r="F1154" s="47"/>
      <c r="G1154" s="47"/>
      <c r="H1154" s="41"/>
      <c r="I1154" s="41"/>
      <c r="J1154" s="46"/>
    </row>
    <row r="1155" spans="1:10" ht="15.75" x14ac:dyDescent="0.25">
      <c r="A1155" s="41"/>
      <c r="B1155" s="41"/>
      <c r="D1155" s="41"/>
      <c r="E1155" s="41"/>
      <c r="F1155" s="47"/>
      <c r="G1155" s="47"/>
      <c r="H1155" s="41"/>
      <c r="I1155" s="41"/>
      <c r="J1155" s="46"/>
    </row>
    <row r="1156" spans="1:10" ht="15.75" x14ac:dyDescent="0.25">
      <c r="A1156" s="41"/>
      <c r="B1156" s="41"/>
      <c r="D1156" s="41"/>
      <c r="E1156" s="41"/>
      <c r="F1156" s="47"/>
      <c r="G1156" s="47"/>
      <c r="H1156" s="41"/>
      <c r="I1156" s="41"/>
      <c r="J1156" s="46"/>
    </row>
    <row r="1157" spans="1:10" ht="15.75" x14ac:dyDescent="0.25">
      <c r="A1157" s="41"/>
      <c r="B1157" s="41"/>
      <c r="D1157" s="41"/>
      <c r="E1157" s="41"/>
      <c r="F1157" s="47"/>
      <c r="G1157" s="47"/>
      <c r="H1157" s="41"/>
      <c r="I1157" s="41"/>
      <c r="J1157" s="46"/>
    </row>
    <row r="1158" spans="1:10" ht="15.75" x14ac:dyDescent="0.25">
      <c r="A1158" s="41"/>
      <c r="B1158" s="41"/>
      <c r="D1158" s="41"/>
      <c r="E1158" s="41"/>
      <c r="F1158" s="47"/>
      <c r="G1158" s="47"/>
      <c r="H1158" s="41"/>
      <c r="I1158" s="41"/>
      <c r="J1158" s="46"/>
    </row>
    <row r="1159" spans="1:10" ht="15.75" x14ac:dyDescent="0.25">
      <c r="A1159" s="41"/>
      <c r="B1159" s="41"/>
      <c r="D1159" s="41"/>
      <c r="E1159" s="41"/>
      <c r="F1159" s="47"/>
      <c r="G1159" s="47"/>
      <c r="H1159" s="41"/>
      <c r="I1159" s="41"/>
      <c r="J1159" s="46"/>
    </row>
    <row r="1160" spans="1:10" ht="15.75" x14ac:dyDescent="0.25">
      <c r="A1160" s="41"/>
      <c r="B1160" s="41"/>
      <c r="D1160" s="41"/>
      <c r="E1160" s="41"/>
      <c r="F1160" s="47"/>
      <c r="G1160" s="47"/>
      <c r="H1160" s="41"/>
      <c r="I1160" s="41"/>
      <c r="J1160" s="46"/>
    </row>
    <row r="1161" spans="1:10" ht="15.75" x14ac:dyDescent="0.25">
      <c r="A1161" s="41"/>
      <c r="B1161" s="41"/>
      <c r="D1161" s="41"/>
      <c r="E1161" s="41"/>
      <c r="F1161" s="47"/>
      <c r="G1161" s="47"/>
      <c r="H1161" s="41"/>
      <c r="I1161" s="41"/>
      <c r="J1161" s="46"/>
    </row>
    <row r="1162" spans="1:10" ht="15.75" x14ac:dyDescent="0.25">
      <c r="A1162" s="41"/>
      <c r="B1162" s="41"/>
      <c r="D1162" s="41"/>
      <c r="E1162" s="41"/>
      <c r="F1162" s="47"/>
      <c r="G1162" s="47"/>
      <c r="H1162" s="41"/>
      <c r="I1162" s="41"/>
      <c r="J1162" s="46"/>
    </row>
    <row r="1163" spans="1:10" ht="15.75" x14ac:dyDescent="0.25">
      <c r="A1163" s="41"/>
      <c r="B1163" s="41"/>
      <c r="D1163" s="41"/>
      <c r="E1163" s="41"/>
      <c r="F1163" s="47"/>
      <c r="G1163" s="47"/>
      <c r="H1163" s="41"/>
      <c r="I1163" s="41"/>
      <c r="J1163" s="46"/>
    </row>
    <row r="1164" spans="1:10" ht="15.75" x14ac:dyDescent="0.25">
      <c r="A1164" s="41"/>
      <c r="B1164" s="41"/>
      <c r="D1164" s="41"/>
      <c r="E1164" s="41"/>
      <c r="F1164" s="47"/>
      <c r="G1164" s="47"/>
      <c r="H1164" s="41"/>
      <c r="I1164" s="41"/>
      <c r="J1164" s="46"/>
    </row>
    <row r="1165" spans="1:10" ht="15.75" x14ac:dyDescent="0.25">
      <c r="A1165" s="41"/>
      <c r="B1165" s="41"/>
      <c r="D1165" s="41"/>
      <c r="E1165" s="41"/>
      <c r="F1165" s="47"/>
      <c r="G1165" s="47"/>
      <c r="H1165" s="41"/>
      <c r="I1165" s="41"/>
      <c r="J1165" s="46"/>
    </row>
    <row r="1166" spans="1:10" ht="15.75" x14ac:dyDescent="0.25">
      <c r="A1166" s="41"/>
      <c r="B1166" s="41"/>
      <c r="D1166" s="41"/>
      <c r="E1166" s="41"/>
      <c r="F1166" s="47"/>
      <c r="G1166" s="47"/>
      <c r="H1166" s="41"/>
      <c r="I1166" s="41"/>
      <c r="J1166" s="46"/>
    </row>
    <row r="1167" spans="1:10" ht="15.75" x14ac:dyDescent="0.25">
      <c r="A1167" s="41"/>
      <c r="B1167" s="41"/>
      <c r="D1167" s="41"/>
      <c r="E1167" s="41"/>
      <c r="F1167" s="47"/>
      <c r="G1167" s="47"/>
      <c r="H1167" s="41"/>
      <c r="I1167" s="41"/>
      <c r="J1167" s="46"/>
    </row>
    <row r="1168" spans="1:10" ht="15.75" x14ac:dyDescent="0.25">
      <c r="A1168" s="41"/>
      <c r="B1168" s="41"/>
      <c r="D1168" s="41"/>
      <c r="E1168" s="41"/>
      <c r="F1168" s="47"/>
      <c r="G1168" s="47"/>
      <c r="H1168" s="41"/>
      <c r="I1168" s="41"/>
      <c r="J1168" s="46"/>
    </row>
    <row r="1169" spans="1:10" ht="15.75" x14ac:dyDescent="0.25">
      <c r="A1169" s="41"/>
      <c r="B1169" s="41"/>
      <c r="D1169" s="41"/>
      <c r="E1169" s="41"/>
      <c r="F1169" s="47"/>
      <c r="G1169" s="47"/>
      <c r="H1169" s="41"/>
      <c r="I1169" s="41"/>
      <c r="J1169" s="46"/>
    </row>
    <row r="1170" spans="1:10" ht="15.75" x14ac:dyDescent="0.25">
      <c r="A1170" s="41"/>
      <c r="B1170" s="41"/>
      <c r="D1170" s="41"/>
      <c r="E1170" s="41"/>
      <c r="F1170" s="47"/>
      <c r="G1170" s="47"/>
      <c r="H1170" s="41"/>
      <c r="I1170" s="41"/>
      <c r="J1170" s="46"/>
    </row>
    <row r="1171" spans="1:10" ht="15.75" x14ac:dyDescent="0.25">
      <c r="A1171" s="41"/>
      <c r="B1171" s="41"/>
      <c r="D1171" s="41"/>
      <c r="E1171" s="41"/>
      <c r="F1171" s="47"/>
      <c r="G1171" s="47"/>
      <c r="H1171" s="41"/>
      <c r="I1171" s="41"/>
      <c r="J1171" s="46"/>
    </row>
    <row r="1172" spans="1:10" ht="15.75" x14ac:dyDescent="0.25">
      <c r="A1172" s="41"/>
      <c r="B1172" s="41"/>
      <c r="D1172" s="41"/>
      <c r="E1172" s="41"/>
      <c r="F1172" s="47"/>
      <c r="G1172" s="47"/>
      <c r="H1172" s="41"/>
      <c r="I1172" s="41"/>
      <c r="J1172" s="46"/>
    </row>
    <row r="1173" spans="1:10" ht="15.75" x14ac:dyDescent="0.25">
      <c r="A1173" s="41"/>
      <c r="B1173" s="41"/>
      <c r="D1173" s="41"/>
      <c r="E1173" s="41"/>
      <c r="F1173" s="47"/>
      <c r="G1173" s="47"/>
      <c r="H1173" s="41"/>
      <c r="I1173" s="41"/>
      <c r="J1173" s="46"/>
    </row>
    <row r="1174" spans="1:10" ht="15.75" x14ac:dyDescent="0.25">
      <c r="A1174" s="41"/>
      <c r="B1174" s="41"/>
      <c r="D1174" s="41"/>
      <c r="E1174" s="41"/>
      <c r="F1174" s="47"/>
      <c r="G1174" s="47"/>
      <c r="H1174" s="41"/>
      <c r="I1174" s="41"/>
      <c r="J1174" s="46"/>
    </row>
    <row r="1175" spans="1:10" ht="15.75" x14ac:dyDescent="0.25">
      <c r="A1175" s="41"/>
      <c r="B1175" s="41"/>
      <c r="D1175" s="41"/>
      <c r="E1175" s="41"/>
      <c r="F1175" s="47"/>
      <c r="G1175" s="47"/>
      <c r="H1175" s="41"/>
      <c r="I1175" s="41"/>
      <c r="J1175" s="46"/>
    </row>
    <row r="1176" spans="1:10" ht="15.75" x14ac:dyDescent="0.25">
      <c r="A1176" s="41"/>
      <c r="B1176" s="41"/>
      <c r="D1176" s="41"/>
      <c r="E1176" s="41"/>
      <c r="F1176" s="47"/>
      <c r="G1176" s="47"/>
      <c r="H1176" s="41"/>
      <c r="I1176" s="41"/>
      <c r="J1176" s="46"/>
    </row>
    <row r="1177" spans="1:10" ht="15.75" x14ac:dyDescent="0.25">
      <c r="A1177" s="41"/>
      <c r="B1177" s="41"/>
      <c r="D1177" s="41"/>
      <c r="E1177" s="41"/>
      <c r="F1177" s="47"/>
      <c r="G1177" s="47"/>
      <c r="H1177" s="41"/>
      <c r="I1177" s="41"/>
      <c r="J1177" s="46"/>
    </row>
    <row r="1178" spans="1:10" ht="15.75" x14ac:dyDescent="0.25">
      <c r="A1178" s="41"/>
      <c r="B1178" s="41"/>
      <c r="D1178" s="41"/>
      <c r="E1178" s="41"/>
      <c r="F1178" s="47"/>
      <c r="G1178" s="47"/>
      <c r="H1178" s="41"/>
      <c r="I1178" s="41"/>
      <c r="J1178" s="46"/>
    </row>
    <row r="1179" spans="1:10" ht="15.75" x14ac:dyDescent="0.25">
      <c r="A1179" s="41"/>
      <c r="B1179" s="41"/>
      <c r="D1179" s="41"/>
      <c r="E1179" s="41"/>
      <c r="F1179" s="47"/>
      <c r="G1179" s="47"/>
      <c r="H1179" s="41"/>
      <c r="I1179" s="41"/>
      <c r="J1179" s="46"/>
    </row>
    <row r="1180" spans="1:10" ht="15.75" x14ac:dyDescent="0.25">
      <c r="A1180" s="41"/>
      <c r="B1180" s="41"/>
      <c r="D1180" s="41"/>
      <c r="E1180" s="41"/>
      <c r="F1180" s="47"/>
      <c r="G1180" s="47"/>
      <c r="H1180" s="41"/>
      <c r="I1180" s="41"/>
      <c r="J1180" s="46"/>
    </row>
    <row r="1181" spans="1:10" ht="15.75" x14ac:dyDescent="0.25">
      <c r="A1181" s="41"/>
      <c r="B1181" s="41"/>
      <c r="D1181" s="41"/>
      <c r="E1181" s="41"/>
      <c r="F1181" s="47"/>
      <c r="G1181" s="47"/>
      <c r="H1181" s="41"/>
      <c r="I1181" s="41"/>
      <c r="J1181" s="46"/>
    </row>
    <row r="1182" spans="1:10" ht="15.75" x14ac:dyDescent="0.25">
      <c r="A1182" s="41"/>
      <c r="B1182" s="41"/>
      <c r="D1182" s="41"/>
      <c r="E1182" s="41"/>
      <c r="F1182" s="47"/>
      <c r="G1182" s="47"/>
      <c r="H1182" s="41"/>
      <c r="I1182" s="41"/>
      <c r="J1182" s="46"/>
    </row>
    <row r="1183" spans="1:10" ht="15.75" x14ac:dyDescent="0.25">
      <c r="A1183" s="41"/>
      <c r="B1183" s="41"/>
      <c r="D1183" s="41"/>
      <c r="E1183" s="41"/>
      <c r="F1183" s="47"/>
      <c r="G1183" s="47"/>
      <c r="H1183" s="41"/>
      <c r="I1183" s="41"/>
      <c r="J1183" s="46"/>
    </row>
    <row r="1184" spans="1:10" ht="15.75" x14ac:dyDescent="0.25">
      <c r="A1184" s="41"/>
      <c r="B1184" s="41"/>
      <c r="D1184" s="41"/>
      <c r="E1184" s="41"/>
      <c r="F1184" s="47"/>
      <c r="G1184" s="47"/>
      <c r="H1184" s="41"/>
      <c r="I1184" s="41"/>
      <c r="J1184" s="46"/>
    </row>
    <row r="1185" spans="1:10" ht="15.75" x14ac:dyDescent="0.25">
      <c r="A1185" s="41"/>
      <c r="B1185" s="41"/>
      <c r="D1185" s="41"/>
      <c r="E1185" s="41"/>
      <c r="F1185" s="47"/>
      <c r="G1185" s="47"/>
      <c r="H1185" s="41"/>
      <c r="I1185" s="41"/>
      <c r="J1185" s="46"/>
    </row>
    <row r="1186" spans="1:10" ht="15.75" x14ac:dyDescent="0.25">
      <c r="A1186" s="41"/>
      <c r="B1186" s="41"/>
      <c r="D1186" s="41"/>
      <c r="E1186" s="41"/>
      <c r="F1186" s="47"/>
      <c r="G1186" s="47"/>
      <c r="H1186" s="41"/>
      <c r="I1186" s="41"/>
      <c r="J1186" s="46"/>
    </row>
    <row r="1187" spans="1:10" ht="15.75" x14ac:dyDescent="0.25">
      <c r="A1187" s="41"/>
      <c r="B1187" s="41"/>
      <c r="D1187" s="41"/>
      <c r="E1187" s="41"/>
      <c r="F1187" s="47"/>
      <c r="G1187" s="47"/>
      <c r="H1187" s="41"/>
      <c r="I1187" s="41"/>
      <c r="J1187" s="46"/>
    </row>
    <row r="1188" spans="1:10" ht="15.75" x14ac:dyDescent="0.25">
      <c r="A1188" s="41"/>
      <c r="B1188" s="41"/>
      <c r="D1188" s="41"/>
      <c r="E1188" s="41"/>
      <c r="F1188" s="47"/>
      <c r="G1188" s="47"/>
      <c r="H1188" s="41"/>
      <c r="I1188" s="41"/>
      <c r="J1188" s="46"/>
    </row>
    <row r="1189" spans="1:10" ht="15.75" x14ac:dyDescent="0.25">
      <c r="A1189" s="41"/>
      <c r="B1189" s="41"/>
      <c r="D1189" s="41"/>
      <c r="E1189" s="41"/>
      <c r="F1189" s="47"/>
      <c r="G1189" s="47"/>
      <c r="H1189" s="41"/>
      <c r="I1189" s="41"/>
      <c r="J1189" s="46"/>
    </row>
    <row r="1190" spans="1:10" ht="15.75" x14ac:dyDescent="0.25">
      <c r="A1190" s="41"/>
      <c r="B1190" s="41"/>
      <c r="D1190" s="41"/>
      <c r="E1190" s="41"/>
      <c r="F1190" s="47"/>
      <c r="G1190" s="47"/>
      <c r="H1190" s="41"/>
      <c r="I1190" s="41"/>
      <c r="J1190" s="46"/>
    </row>
    <row r="1191" spans="1:10" ht="15.75" x14ac:dyDescent="0.25">
      <c r="A1191" s="41"/>
      <c r="B1191" s="41"/>
      <c r="D1191" s="41"/>
      <c r="E1191" s="41"/>
      <c r="F1191" s="47"/>
      <c r="G1191" s="47"/>
      <c r="H1191" s="41"/>
      <c r="I1191" s="41"/>
      <c r="J1191" s="46"/>
    </row>
    <row r="1192" spans="1:10" ht="15.75" x14ac:dyDescent="0.25">
      <c r="A1192" s="41"/>
      <c r="B1192" s="41"/>
      <c r="D1192" s="41"/>
      <c r="E1192" s="41"/>
      <c r="F1192" s="47"/>
      <c r="G1192" s="47"/>
      <c r="H1192" s="41"/>
      <c r="I1192" s="41"/>
      <c r="J1192" s="46"/>
    </row>
    <row r="1193" spans="1:10" ht="15.75" x14ac:dyDescent="0.25">
      <c r="A1193" s="41"/>
      <c r="B1193" s="41"/>
      <c r="D1193" s="41"/>
      <c r="E1193" s="41"/>
      <c r="F1193" s="47"/>
      <c r="G1193" s="47"/>
      <c r="H1193" s="41"/>
      <c r="I1193" s="41"/>
      <c r="J1193" s="46"/>
    </row>
    <row r="1194" spans="1:10" ht="15.75" x14ac:dyDescent="0.25">
      <c r="A1194" s="41"/>
      <c r="B1194" s="41"/>
      <c r="D1194" s="41"/>
      <c r="E1194" s="41"/>
      <c r="F1194" s="47"/>
      <c r="G1194" s="47"/>
      <c r="H1194" s="41"/>
      <c r="I1194" s="41"/>
      <c r="J1194" s="46"/>
    </row>
    <row r="1195" spans="1:10" ht="15.75" x14ac:dyDescent="0.25">
      <c r="A1195" s="41"/>
      <c r="B1195" s="41"/>
      <c r="D1195" s="41"/>
      <c r="E1195" s="41"/>
      <c r="F1195" s="47"/>
      <c r="G1195" s="47"/>
      <c r="H1195" s="41"/>
      <c r="I1195" s="41"/>
      <c r="J1195" s="46"/>
    </row>
    <row r="1196" spans="1:10" ht="15.75" x14ac:dyDescent="0.25">
      <c r="A1196" s="41"/>
      <c r="B1196" s="41"/>
      <c r="D1196" s="41"/>
      <c r="E1196" s="41"/>
      <c r="F1196" s="47"/>
      <c r="G1196" s="47"/>
      <c r="H1196" s="41"/>
      <c r="I1196" s="41"/>
      <c r="J1196" s="46"/>
    </row>
    <row r="1197" spans="1:10" ht="15.75" x14ac:dyDescent="0.25">
      <c r="A1197" s="41"/>
      <c r="B1197" s="41"/>
      <c r="D1197" s="41"/>
      <c r="E1197" s="41"/>
      <c r="F1197" s="47"/>
      <c r="G1197" s="47"/>
      <c r="H1197" s="41"/>
      <c r="I1197" s="41"/>
      <c r="J1197" s="46"/>
    </row>
    <row r="1198" spans="1:10" ht="15.75" x14ac:dyDescent="0.25">
      <c r="A1198" s="41"/>
      <c r="B1198" s="41"/>
      <c r="D1198" s="41"/>
      <c r="E1198" s="41"/>
      <c r="F1198" s="47"/>
      <c r="G1198" s="47"/>
      <c r="H1198" s="41"/>
      <c r="I1198" s="41"/>
      <c r="J1198" s="46"/>
    </row>
    <row r="1199" spans="1:10" ht="15.75" x14ac:dyDescent="0.25">
      <c r="A1199" s="41"/>
      <c r="B1199" s="41"/>
      <c r="D1199" s="41"/>
      <c r="E1199" s="41"/>
      <c r="F1199" s="47"/>
      <c r="G1199" s="47"/>
      <c r="H1199" s="41"/>
      <c r="I1199" s="41"/>
      <c r="J1199" s="46"/>
    </row>
    <row r="1200" spans="1:10" ht="15.75" x14ac:dyDescent="0.25">
      <c r="A1200" s="41"/>
      <c r="B1200" s="41"/>
      <c r="D1200" s="41"/>
      <c r="E1200" s="41"/>
      <c r="F1200" s="47"/>
      <c r="G1200" s="47"/>
      <c r="H1200" s="41"/>
      <c r="I1200" s="41"/>
      <c r="J1200" s="46"/>
    </row>
    <row r="1201" spans="1:10" ht="15.75" x14ac:dyDescent="0.25">
      <c r="A1201" s="41"/>
      <c r="B1201" s="41"/>
      <c r="D1201" s="41"/>
      <c r="E1201" s="41"/>
      <c r="F1201" s="47"/>
      <c r="G1201" s="47"/>
      <c r="H1201" s="41"/>
      <c r="I1201" s="41"/>
      <c r="J1201" s="46"/>
    </row>
    <row r="1202" spans="1:10" ht="15.75" x14ac:dyDescent="0.25">
      <c r="A1202" s="41"/>
      <c r="B1202" s="41"/>
      <c r="D1202" s="41"/>
      <c r="E1202" s="41"/>
      <c r="F1202" s="47"/>
      <c r="G1202" s="47"/>
      <c r="H1202" s="41"/>
      <c r="I1202" s="41"/>
      <c r="J1202" s="46"/>
    </row>
    <row r="1203" spans="1:10" ht="15.75" x14ac:dyDescent="0.25">
      <c r="A1203" s="41"/>
      <c r="B1203" s="41"/>
      <c r="D1203" s="41"/>
      <c r="E1203" s="41"/>
      <c r="F1203" s="47"/>
      <c r="G1203" s="47"/>
      <c r="H1203" s="41"/>
      <c r="I1203" s="41"/>
      <c r="J1203" s="46"/>
    </row>
    <row r="1204" spans="1:10" ht="15.75" x14ac:dyDescent="0.25">
      <c r="A1204" s="41"/>
      <c r="B1204" s="41"/>
      <c r="D1204" s="41"/>
      <c r="E1204" s="41"/>
      <c r="F1204" s="47"/>
      <c r="G1204" s="47"/>
      <c r="H1204" s="41"/>
      <c r="I1204" s="41"/>
      <c r="J1204" s="46"/>
    </row>
    <row r="1205" spans="1:10" ht="15.75" x14ac:dyDescent="0.25">
      <c r="A1205" s="41"/>
      <c r="B1205" s="41"/>
      <c r="D1205" s="41"/>
      <c r="E1205" s="41"/>
      <c r="F1205" s="47"/>
      <c r="G1205" s="47"/>
      <c r="H1205" s="41"/>
      <c r="I1205" s="41"/>
      <c r="J1205" s="46"/>
    </row>
    <row r="1206" spans="1:10" ht="15.75" x14ac:dyDescent="0.25">
      <c r="A1206" s="41"/>
      <c r="B1206" s="41"/>
      <c r="D1206" s="41"/>
      <c r="E1206" s="41"/>
      <c r="F1206" s="47"/>
      <c r="G1206" s="47"/>
      <c r="H1206" s="41"/>
      <c r="I1206" s="41"/>
      <c r="J1206" s="46"/>
    </row>
    <row r="1207" spans="1:10" ht="15.75" x14ac:dyDescent="0.25">
      <c r="A1207" s="41"/>
      <c r="B1207" s="41"/>
      <c r="D1207" s="41"/>
      <c r="E1207" s="41"/>
      <c r="F1207" s="47"/>
      <c r="G1207" s="47"/>
      <c r="H1207" s="41"/>
      <c r="I1207" s="41"/>
      <c r="J1207" s="46"/>
    </row>
    <row r="1208" spans="1:10" ht="15.75" x14ac:dyDescent="0.25">
      <c r="A1208" s="41"/>
      <c r="B1208" s="41"/>
      <c r="D1208" s="41"/>
      <c r="E1208" s="41"/>
      <c r="F1208" s="47"/>
      <c r="G1208" s="47"/>
      <c r="H1208" s="41"/>
      <c r="I1208" s="41"/>
      <c r="J1208" s="46"/>
    </row>
    <row r="1209" spans="1:10" ht="15.75" x14ac:dyDescent="0.25">
      <c r="A1209" s="41"/>
      <c r="B1209" s="41"/>
      <c r="D1209" s="41"/>
      <c r="E1209" s="41"/>
      <c r="F1209" s="47"/>
      <c r="G1209" s="47"/>
      <c r="H1209" s="41"/>
      <c r="I1209" s="41"/>
      <c r="J1209" s="46"/>
    </row>
    <row r="1210" spans="1:10" ht="15.75" x14ac:dyDescent="0.25">
      <c r="A1210" s="41"/>
      <c r="B1210" s="41"/>
      <c r="D1210" s="41"/>
      <c r="E1210" s="41"/>
      <c r="F1210" s="47"/>
      <c r="G1210" s="47"/>
      <c r="H1210" s="41"/>
      <c r="I1210" s="41"/>
      <c r="J1210" s="46"/>
    </row>
    <row r="1211" spans="1:10" ht="15.75" x14ac:dyDescent="0.25">
      <c r="A1211" s="41"/>
      <c r="B1211" s="41"/>
      <c r="D1211" s="41"/>
      <c r="E1211" s="41"/>
      <c r="F1211" s="47"/>
      <c r="G1211" s="47"/>
      <c r="H1211" s="41"/>
      <c r="I1211" s="41"/>
      <c r="J1211" s="46"/>
    </row>
    <row r="1212" spans="1:10" ht="15.75" x14ac:dyDescent="0.25">
      <c r="A1212" s="41"/>
      <c r="B1212" s="41"/>
      <c r="D1212" s="41"/>
      <c r="E1212" s="41"/>
      <c r="F1212" s="47"/>
      <c r="G1212" s="47"/>
      <c r="H1212" s="41"/>
      <c r="I1212" s="41"/>
      <c r="J1212" s="46"/>
    </row>
    <row r="1213" spans="1:10" ht="15.75" x14ac:dyDescent="0.25">
      <c r="A1213" s="41"/>
      <c r="B1213" s="41"/>
      <c r="D1213" s="41"/>
      <c r="E1213" s="41"/>
      <c r="F1213" s="47"/>
      <c r="G1213" s="47"/>
      <c r="H1213" s="41"/>
      <c r="I1213" s="41"/>
      <c r="J1213" s="46"/>
    </row>
    <row r="1214" spans="1:10" ht="15.75" x14ac:dyDescent="0.25">
      <c r="A1214" s="41"/>
      <c r="B1214" s="41"/>
      <c r="D1214" s="41"/>
      <c r="E1214" s="41"/>
      <c r="F1214" s="47"/>
      <c r="G1214" s="47"/>
      <c r="H1214" s="41"/>
      <c r="I1214" s="41"/>
      <c r="J1214" s="46"/>
    </row>
    <row r="1215" spans="1:10" ht="15.75" x14ac:dyDescent="0.25">
      <c r="A1215" s="41"/>
      <c r="B1215" s="52"/>
      <c r="D1215" s="41"/>
      <c r="E1215" s="41"/>
      <c r="F1215" s="47"/>
      <c r="G1215" s="47"/>
      <c r="H1215" s="41"/>
      <c r="I1215" s="41"/>
      <c r="J1215" s="46"/>
    </row>
    <row r="1216" spans="1:10" ht="15.75" x14ac:dyDescent="0.25">
      <c r="A1216" s="41"/>
      <c r="B1216" s="52"/>
      <c r="D1216" s="41"/>
      <c r="E1216" s="41"/>
      <c r="F1216" s="47"/>
      <c r="G1216" s="47"/>
      <c r="H1216" s="41"/>
      <c r="I1216" s="41"/>
      <c r="J1216" s="46"/>
    </row>
    <row r="1217" spans="1:10" ht="15.75" x14ac:dyDescent="0.25">
      <c r="A1217" s="41"/>
      <c r="B1217" s="52"/>
      <c r="D1217" s="41"/>
      <c r="E1217" s="41"/>
      <c r="F1217" s="47"/>
      <c r="G1217" s="47"/>
      <c r="H1217" s="41"/>
      <c r="I1217" s="41"/>
      <c r="J1217" s="46"/>
    </row>
    <row r="1218" spans="1:10" ht="15.75" x14ac:dyDescent="0.25">
      <c r="A1218" s="41"/>
      <c r="B1218" s="41"/>
      <c r="D1218" s="41"/>
      <c r="E1218" s="41"/>
      <c r="F1218" s="47"/>
      <c r="G1218" s="47"/>
      <c r="H1218" s="41"/>
      <c r="I1218" s="41"/>
      <c r="J1218" s="46"/>
    </row>
    <row r="1219" spans="1:10" ht="15.75" x14ac:dyDescent="0.25">
      <c r="A1219" s="41"/>
      <c r="B1219" s="41"/>
      <c r="D1219" s="41"/>
      <c r="E1219" s="41"/>
      <c r="F1219" s="47"/>
      <c r="G1219" s="47"/>
      <c r="H1219" s="41"/>
      <c r="I1219" s="41"/>
      <c r="J1219" s="46"/>
    </row>
    <row r="1220" spans="1:10" ht="15.75" x14ac:dyDescent="0.25">
      <c r="A1220" s="41"/>
      <c r="B1220" s="41"/>
      <c r="D1220" s="41"/>
      <c r="E1220" s="41"/>
      <c r="F1220" s="47"/>
      <c r="G1220" s="47"/>
      <c r="H1220" s="41"/>
      <c r="I1220" s="41"/>
      <c r="J1220" s="46"/>
    </row>
    <row r="1221" spans="1:10" ht="15.75" x14ac:dyDescent="0.25">
      <c r="A1221" s="41"/>
      <c r="B1221" s="41"/>
      <c r="D1221" s="41"/>
      <c r="E1221" s="41"/>
      <c r="F1221" s="47"/>
      <c r="G1221" s="47"/>
      <c r="H1221" s="41"/>
      <c r="I1221" s="41"/>
      <c r="J1221" s="46"/>
    </row>
    <row r="1222" spans="1:10" ht="15.75" x14ac:dyDescent="0.25">
      <c r="A1222" s="41"/>
      <c r="B1222" s="41"/>
      <c r="D1222" s="41"/>
      <c r="E1222" s="41"/>
      <c r="F1222" s="47"/>
      <c r="G1222" s="47"/>
      <c r="H1222" s="41"/>
      <c r="I1222" s="41"/>
      <c r="J1222" s="46"/>
    </row>
    <row r="1223" spans="1:10" ht="15.75" x14ac:dyDescent="0.25">
      <c r="A1223" s="41"/>
      <c r="B1223" s="41"/>
      <c r="D1223" s="41"/>
      <c r="E1223" s="41"/>
      <c r="F1223" s="47"/>
      <c r="G1223" s="47"/>
      <c r="H1223" s="41"/>
      <c r="I1223" s="41"/>
      <c r="J1223" s="46"/>
    </row>
    <row r="1224" spans="1:10" ht="15.75" x14ac:dyDescent="0.25">
      <c r="A1224" s="41"/>
      <c r="B1224" s="41"/>
      <c r="D1224" s="41"/>
      <c r="E1224" s="41"/>
      <c r="F1224" s="47"/>
      <c r="G1224" s="47"/>
      <c r="H1224" s="41"/>
      <c r="I1224" s="41"/>
      <c r="J1224" s="46"/>
    </row>
    <row r="1225" spans="1:10" ht="15.75" x14ac:dyDescent="0.25">
      <c r="A1225" s="41"/>
      <c r="B1225" s="41"/>
      <c r="D1225" s="41"/>
      <c r="E1225" s="41"/>
      <c r="F1225" s="47"/>
      <c r="G1225" s="47"/>
      <c r="H1225" s="41"/>
      <c r="I1225" s="41"/>
      <c r="J1225" s="46"/>
    </row>
    <row r="1226" spans="1:10" ht="15.75" x14ac:dyDescent="0.25">
      <c r="A1226" s="41"/>
      <c r="B1226" s="41"/>
      <c r="D1226" s="41"/>
      <c r="E1226" s="41"/>
      <c r="F1226" s="47"/>
      <c r="G1226" s="47"/>
      <c r="H1226" s="41"/>
      <c r="I1226" s="41"/>
      <c r="J1226" s="46"/>
    </row>
    <row r="1227" spans="1:10" ht="15.75" x14ac:dyDescent="0.25">
      <c r="A1227" s="41"/>
      <c r="B1227" s="41"/>
      <c r="D1227" s="41"/>
      <c r="E1227" s="41"/>
      <c r="F1227" s="47"/>
      <c r="G1227" s="47"/>
      <c r="H1227" s="41"/>
      <c r="I1227" s="41"/>
      <c r="J1227" s="46"/>
    </row>
    <row r="1228" spans="1:10" ht="15.75" x14ac:dyDescent="0.25">
      <c r="A1228" s="41"/>
      <c r="B1228" s="41"/>
      <c r="D1228" s="41"/>
      <c r="E1228" s="41"/>
      <c r="F1228" s="47"/>
      <c r="G1228" s="47"/>
      <c r="H1228" s="41"/>
      <c r="I1228" s="41"/>
      <c r="J1228" s="46"/>
    </row>
    <row r="1229" spans="1:10" ht="15.75" x14ac:dyDescent="0.25">
      <c r="A1229" s="41"/>
      <c r="B1229" s="41"/>
      <c r="D1229" s="41"/>
      <c r="E1229" s="41"/>
      <c r="F1229" s="47"/>
      <c r="G1229" s="47"/>
      <c r="H1229" s="41"/>
      <c r="I1229" s="41"/>
      <c r="J1229" s="46"/>
    </row>
    <row r="1230" spans="1:10" ht="15.75" x14ac:dyDescent="0.25">
      <c r="A1230" s="41"/>
      <c r="B1230" s="41"/>
      <c r="D1230" s="41"/>
      <c r="E1230" s="41"/>
      <c r="F1230" s="47"/>
      <c r="G1230" s="47"/>
      <c r="H1230" s="41"/>
      <c r="I1230" s="41"/>
      <c r="J1230" s="46"/>
    </row>
    <row r="1231" spans="1:10" ht="15.75" x14ac:dyDescent="0.25">
      <c r="A1231" s="41"/>
      <c r="B1231" s="41"/>
      <c r="D1231" s="41"/>
      <c r="E1231" s="41"/>
      <c r="F1231" s="47"/>
      <c r="G1231" s="47"/>
      <c r="H1231" s="41"/>
      <c r="I1231" s="41"/>
      <c r="J1231" s="46"/>
    </row>
    <row r="1232" spans="1:10" ht="15.75" x14ac:dyDescent="0.25">
      <c r="A1232" s="41"/>
      <c r="B1232" s="41"/>
      <c r="D1232" s="41"/>
      <c r="E1232" s="41"/>
      <c r="F1232" s="47"/>
      <c r="G1232" s="47"/>
      <c r="H1232" s="41"/>
      <c r="I1232" s="41"/>
      <c r="J1232" s="46"/>
    </row>
    <row r="1233" spans="1:10" ht="15.75" x14ac:dyDescent="0.25">
      <c r="A1233" s="41"/>
      <c r="B1233" s="41"/>
      <c r="D1233" s="41"/>
      <c r="E1233" s="41"/>
      <c r="F1233" s="47"/>
      <c r="G1233" s="47"/>
      <c r="H1233" s="41"/>
      <c r="I1233" s="41"/>
      <c r="J1233" s="46"/>
    </row>
    <row r="1234" spans="1:10" ht="15.75" x14ac:dyDescent="0.25">
      <c r="A1234" s="41"/>
      <c r="B1234" s="41"/>
      <c r="D1234" s="41"/>
      <c r="E1234" s="41"/>
      <c r="F1234" s="47"/>
      <c r="G1234" s="47"/>
      <c r="H1234" s="41"/>
      <c r="I1234" s="41"/>
      <c r="J1234" s="46"/>
    </row>
    <row r="1235" spans="1:10" ht="15.75" x14ac:dyDescent="0.25">
      <c r="A1235" s="41"/>
      <c r="B1235" s="41"/>
      <c r="D1235" s="41"/>
      <c r="E1235" s="41"/>
      <c r="F1235" s="47"/>
      <c r="G1235" s="47"/>
      <c r="H1235" s="41"/>
      <c r="I1235" s="41"/>
      <c r="J1235" s="46"/>
    </row>
    <row r="1236" spans="1:10" ht="15.75" x14ac:dyDescent="0.25">
      <c r="A1236" s="41"/>
      <c r="B1236" s="41"/>
      <c r="D1236" s="41"/>
      <c r="E1236" s="41"/>
      <c r="F1236" s="47"/>
      <c r="G1236" s="47"/>
      <c r="H1236" s="41"/>
      <c r="I1236" s="41"/>
      <c r="J1236" s="46"/>
    </row>
    <row r="1237" spans="1:10" ht="15.75" x14ac:dyDescent="0.25">
      <c r="A1237" s="41"/>
      <c r="B1237" s="41"/>
      <c r="D1237" s="41"/>
      <c r="E1237" s="41"/>
      <c r="F1237" s="47"/>
      <c r="G1237" s="47"/>
      <c r="H1237" s="41"/>
      <c r="I1237" s="41"/>
      <c r="J1237" s="46"/>
    </row>
    <row r="1238" spans="1:10" ht="15.75" x14ac:dyDescent="0.25">
      <c r="A1238" s="41"/>
      <c r="B1238" s="41"/>
      <c r="D1238" s="41"/>
      <c r="E1238" s="41"/>
      <c r="F1238" s="47"/>
      <c r="G1238" s="47"/>
      <c r="H1238" s="41"/>
      <c r="I1238" s="41"/>
      <c r="J1238" s="46"/>
    </row>
    <row r="1239" spans="1:10" ht="15.75" x14ac:dyDescent="0.25">
      <c r="A1239" s="41"/>
      <c r="B1239" s="41"/>
      <c r="D1239" s="41"/>
      <c r="E1239" s="41"/>
      <c r="F1239" s="47"/>
      <c r="G1239" s="47"/>
      <c r="H1239" s="41"/>
      <c r="I1239" s="41"/>
      <c r="J1239" s="46"/>
    </row>
    <row r="1240" spans="1:10" ht="15.75" x14ac:dyDescent="0.25">
      <c r="A1240" s="41"/>
      <c r="B1240" s="41"/>
      <c r="D1240" s="41"/>
      <c r="E1240" s="41"/>
      <c r="F1240" s="47"/>
      <c r="G1240" s="47"/>
      <c r="H1240" s="41"/>
      <c r="I1240" s="41"/>
      <c r="J1240" s="46"/>
    </row>
    <row r="1241" spans="1:10" ht="15.75" x14ac:dyDescent="0.25">
      <c r="A1241" s="41"/>
      <c r="B1241" s="41"/>
      <c r="D1241" s="41"/>
      <c r="E1241" s="41"/>
      <c r="F1241" s="47"/>
      <c r="G1241" s="47"/>
      <c r="H1241" s="41"/>
      <c r="I1241" s="41"/>
      <c r="J1241" s="46"/>
    </row>
    <row r="1242" spans="1:10" ht="15.75" x14ac:dyDescent="0.25">
      <c r="A1242" s="41"/>
      <c r="B1242" s="41"/>
      <c r="D1242" s="41"/>
      <c r="E1242" s="41"/>
      <c r="F1242" s="47"/>
      <c r="G1242" s="47"/>
      <c r="H1242" s="41"/>
      <c r="I1242" s="41"/>
      <c r="J1242" s="46"/>
    </row>
    <row r="1243" spans="1:10" ht="15.75" x14ac:dyDescent="0.25">
      <c r="A1243" s="41"/>
      <c r="B1243" s="41"/>
      <c r="D1243" s="41"/>
      <c r="E1243" s="41"/>
      <c r="F1243" s="47"/>
      <c r="G1243" s="47"/>
      <c r="H1243" s="41"/>
      <c r="I1243" s="41"/>
      <c r="J1243" s="46"/>
    </row>
    <row r="1244" spans="1:10" ht="15.75" x14ac:dyDescent="0.25">
      <c r="A1244" s="41"/>
      <c r="B1244" s="41"/>
      <c r="D1244" s="41"/>
      <c r="E1244" s="41"/>
      <c r="F1244" s="47"/>
      <c r="G1244" s="47"/>
      <c r="H1244" s="41"/>
      <c r="I1244" s="41"/>
      <c r="J1244" s="46"/>
    </row>
    <row r="1245" spans="1:10" ht="15.75" x14ac:dyDescent="0.25">
      <c r="A1245" s="41"/>
      <c r="B1245" s="41"/>
      <c r="D1245" s="41"/>
      <c r="E1245" s="41"/>
      <c r="F1245" s="47"/>
      <c r="G1245" s="47"/>
      <c r="H1245" s="41"/>
      <c r="I1245" s="41"/>
      <c r="J1245" s="46"/>
    </row>
    <row r="1246" spans="1:10" ht="15.75" x14ac:dyDescent="0.25">
      <c r="A1246" s="41"/>
      <c r="B1246" s="41"/>
      <c r="D1246" s="41"/>
      <c r="E1246" s="41"/>
      <c r="F1246" s="47"/>
      <c r="G1246" s="47"/>
      <c r="H1246" s="41"/>
      <c r="I1246" s="41"/>
      <c r="J1246" s="46"/>
    </row>
    <row r="1247" spans="1:10" ht="15.75" x14ac:dyDescent="0.25">
      <c r="A1247" s="41"/>
      <c r="B1247" s="41"/>
      <c r="D1247" s="41"/>
      <c r="E1247" s="41"/>
      <c r="F1247" s="47"/>
      <c r="G1247" s="47"/>
      <c r="H1247" s="41"/>
      <c r="I1247" s="41"/>
      <c r="J1247" s="46"/>
    </row>
    <row r="1248" spans="1:10" ht="15.75" x14ac:dyDescent="0.25">
      <c r="A1248" s="41"/>
      <c r="B1248" s="41"/>
      <c r="D1248" s="41"/>
      <c r="E1248" s="41"/>
      <c r="F1248" s="47"/>
      <c r="G1248" s="47"/>
      <c r="H1248" s="41"/>
      <c r="I1248" s="41"/>
      <c r="J1248" s="46"/>
    </row>
    <row r="1249" spans="1:10" ht="15.75" x14ac:dyDescent="0.25">
      <c r="A1249" s="41"/>
      <c r="B1249" s="41"/>
      <c r="D1249" s="41"/>
      <c r="E1249" s="41"/>
      <c r="F1249" s="47"/>
      <c r="G1249" s="47"/>
      <c r="H1249" s="41"/>
      <c r="I1249" s="41"/>
      <c r="J1249" s="46"/>
    </row>
    <row r="1250" spans="1:10" ht="15.75" x14ac:dyDescent="0.25">
      <c r="A1250" s="41"/>
      <c r="B1250" s="41"/>
      <c r="D1250" s="41"/>
      <c r="E1250" s="41"/>
      <c r="F1250" s="47"/>
      <c r="G1250" s="47"/>
      <c r="H1250" s="41"/>
      <c r="I1250" s="41"/>
      <c r="J1250" s="46"/>
    </row>
    <row r="1251" spans="1:10" ht="15.75" x14ac:dyDescent="0.25">
      <c r="A1251" s="41"/>
      <c r="B1251" s="41"/>
      <c r="D1251" s="41"/>
      <c r="E1251" s="41"/>
      <c r="F1251" s="47"/>
      <c r="G1251" s="47"/>
      <c r="H1251" s="41"/>
      <c r="I1251" s="41"/>
      <c r="J1251" s="46"/>
    </row>
    <row r="1252" spans="1:10" ht="15.75" x14ac:dyDescent="0.25">
      <c r="A1252" s="41"/>
      <c r="B1252" s="41"/>
      <c r="D1252" s="41"/>
      <c r="E1252" s="41"/>
      <c r="F1252" s="47"/>
      <c r="G1252" s="47"/>
      <c r="H1252" s="41"/>
      <c r="I1252" s="41"/>
      <c r="J1252" s="46"/>
    </row>
    <row r="1253" spans="1:10" ht="15.75" x14ac:dyDescent="0.25">
      <c r="A1253" s="41"/>
      <c r="B1253" s="41"/>
      <c r="D1253" s="41"/>
      <c r="E1253" s="41"/>
      <c r="F1253" s="47"/>
      <c r="G1253" s="47"/>
      <c r="H1253" s="41"/>
      <c r="I1253" s="41"/>
      <c r="J1253" s="46"/>
    </row>
    <row r="1254" spans="1:10" ht="15.75" x14ac:dyDescent="0.25">
      <c r="A1254" s="41"/>
      <c r="B1254" s="41"/>
      <c r="D1254" s="41"/>
      <c r="E1254" s="41"/>
      <c r="F1254" s="47"/>
      <c r="G1254" s="47"/>
      <c r="H1254" s="41"/>
      <c r="I1254" s="41"/>
      <c r="J1254" s="46"/>
    </row>
    <row r="1255" spans="1:10" ht="15.75" x14ac:dyDescent="0.25">
      <c r="A1255" s="41"/>
      <c r="B1255" s="41"/>
      <c r="D1255" s="41"/>
      <c r="E1255" s="41"/>
      <c r="F1255" s="47"/>
      <c r="G1255" s="47"/>
      <c r="H1255" s="41"/>
      <c r="I1255" s="41"/>
      <c r="J1255" s="46"/>
    </row>
    <row r="1256" spans="1:10" ht="15.75" x14ac:dyDescent="0.25">
      <c r="A1256" s="41"/>
      <c r="B1256" s="41"/>
      <c r="D1256" s="41"/>
      <c r="E1256" s="41"/>
      <c r="F1256" s="47"/>
      <c r="G1256" s="47"/>
      <c r="H1256" s="41"/>
      <c r="I1256" s="41"/>
      <c r="J1256" s="46"/>
    </row>
    <row r="1257" spans="1:10" ht="15.75" x14ac:dyDescent="0.25">
      <c r="A1257" s="41"/>
      <c r="B1257" s="41"/>
      <c r="D1257" s="41"/>
      <c r="E1257" s="41"/>
      <c r="F1257" s="47"/>
      <c r="G1257" s="47"/>
      <c r="H1257" s="41"/>
      <c r="I1257" s="41"/>
      <c r="J1257" s="46"/>
    </row>
    <row r="1258" spans="1:10" ht="15.75" x14ac:dyDescent="0.25">
      <c r="A1258" s="41"/>
      <c r="B1258" s="41"/>
      <c r="D1258" s="41"/>
      <c r="E1258" s="41"/>
      <c r="F1258" s="47"/>
      <c r="G1258" s="47"/>
      <c r="H1258" s="41"/>
      <c r="I1258" s="41"/>
      <c r="J1258" s="46"/>
    </row>
    <row r="1259" spans="1:10" ht="15.75" x14ac:dyDescent="0.25">
      <c r="A1259" s="41"/>
      <c r="B1259" s="41"/>
      <c r="D1259" s="41"/>
      <c r="E1259" s="41"/>
      <c r="F1259" s="47"/>
      <c r="G1259" s="47"/>
      <c r="H1259" s="41"/>
      <c r="I1259" s="41"/>
      <c r="J1259" s="46"/>
    </row>
    <row r="1260" spans="1:10" ht="15.75" x14ac:dyDescent="0.25">
      <c r="A1260" s="41"/>
      <c r="B1260" s="41"/>
      <c r="D1260" s="41"/>
      <c r="E1260" s="41"/>
      <c r="F1260" s="47"/>
      <c r="G1260" s="47"/>
      <c r="H1260" s="41"/>
      <c r="I1260" s="41"/>
      <c r="J1260" s="46"/>
    </row>
    <row r="1261" spans="1:10" ht="15.75" x14ac:dyDescent="0.25">
      <c r="A1261" s="41"/>
      <c r="B1261" s="41"/>
      <c r="D1261" s="41"/>
      <c r="E1261" s="41"/>
      <c r="F1261" s="47"/>
      <c r="G1261" s="47"/>
      <c r="H1261" s="41"/>
      <c r="I1261" s="41"/>
      <c r="J1261" s="46"/>
    </row>
    <row r="1262" spans="1:10" ht="15.75" x14ac:dyDescent="0.25">
      <c r="A1262" s="41"/>
      <c r="B1262" s="41"/>
      <c r="D1262" s="41"/>
      <c r="E1262" s="41"/>
      <c r="F1262" s="47"/>
      <c r="G1262" s="47"/>
      <c r="H1262" s="41"/>
      <c r="I1262" s="41"/>
      <c r="J1262" s="46"/>
    </row>
    <row r="1263" spans="1:10" ht="15.75" x14ac:dyDescent="0.25">
      <c r="A1263" s="41"/>
      <c r="B1263" s="41"/>
      <c r="D1263" s="41"/>
      <c r="E1263" s="41"/>
      <c r="F1263" s="47"/>
      <c r="G1263" s="47"/>
      <c r="H1263" s="41"/>
      <c r="I1263" s="41"/>
      <c r="J1263" s="46"/>
    </row>
    <row r="1264" spans="1:10" ht="15.75" x14ac:dyDescent="0.25">
      <c r="A1264" s="41"/>
      <c r="B1264" s="41"/>
      <c r="D1264" s="41"/>
      <c r="E1264" s="41"/>
      <c r="F1264" s="47"/>
      <c r="G1264" s="47"/>
      <c r="H1264" s="41"/>
      <c r="I1264" s="41"/>
      <c r="J1264" s="46"/>
    </row>
    <row r="1265" spans="1:10" ht="15.75" x14ac:dyDescent="0.25">
      <c r="A1265" s="41"/>
      <c r="B1265" s="41"/>
      <c r="D1265" s="41"/>
      <c r="E1265" s="41"/>
      <c r="F1265" s="47"/>
      <c r="G1265" s="47"/>
      <c r="H1265" s="41"/>
      <c r="I1265" s="41"/>
      <c r="J1265" s="46"/>
    </row>
    <row r="1266" spans="1:10" ht="15.75" x14ac:dyDescent="0.25">
      <c r="A1266" s="41"/>
      <c r="B1266" s="41"/>
      <c r="D1266" s="41"/>
      <c r="E1266" s="41"/>
      <c r="F1266" s="47"/>
      <c r="G1266" s="47"/>
      <c r="H1266" s="41"/>
      <c r="I1266" s="41"/>
      <c r="J1266" s="46"/>
    </row>
    <row r="1267" spans="1:10" ht="15.75" x14ac:dyDescent="0.25">
      <c r="A1267" s="41"/>
      <c r="B1267" s="41"/>
      <c r="D1267" s="41"/>
      <c r="E1267" s="41"/>
      <c r="F1267" s="47"/>
      <c r="G1267" s="47"/>
      <c r="H1267" s="41"/>
      <c r="I1267" s="41"/>
      <c r="J1267" s="46"/>
    </row>
    <row r="1268" spans="1:10" ht="15.75" x14ac:dyDescent="0.25">
      <c r="A1268" s="41"/>
      <c r="B1268" s="41"/>
      <c r="D1268" s="41"/>
      <c r="E1268" s="41"/>
      <c r="F1268" s="47"/>
      <c r="G1268" s="47"/>
      <c r="H1268" s="41"/>
      <c r="I1268" s="41"/>
      <c r="J1268" s="46"/>
    </row>
    <row r="1269" spans="1:10" ht="15.75" x14ac:dyDescent="0.25">
      <c r="A1269" s="41"/>
      <c r="B1269" s="41"/>
      <c r="D1269" s="41"/>
      <c r="E1269" s="41"/>
      <c r="F1269" s="47"/>
      <c r="G1269" s="47"/>
      <c r="H1269" s="41"/>
      <c r="I1269" s="41"/>
      <c r="J1269" s="46"/>
    </row>
    <row r="1270" spans="1:10" ht="15.75" x14ac:dyDescent="0.25">
      <c r="A1270" s="41"/>
      <c r="B1270" s="41"/>
      <c r="D1270" s="41"/>
      <c r="E1270" s="41"/>
      <c r="F1270" s="47"/>
      <c r="G1270" s="47"/>
      <c r="H1270" s="41"/>
      <c r="I1270" s="41"/>
      <c r="J1270" s="46"/>
    </row>
    <row r="1271" spans="1:10" ht="15.75" x14ac:dyDescent="0.25">
      <c r="A1271" s="41"/>
      <c r="B1271" s="41"/>
      <c r="D1271" s="41"/>
      <c r="E1271" s="41"/>
      <c r="F1271" s="47"/>
      <c r="G1271" s="47"/>
      <c r="H1271" s="41"/>
      <c r="I1271" s="41"/>
      <c r="J1271" s="46"/>
    </row>
    <row r="1272" spans="1:10" ht="15.75" x14ac:dyDescent="0.25">
      <c r="A1272" s="41"/>
      <c r="B1272" s="41"/>
      <c r="D1272" s="41"/>
      <c r="E1272" s="41"/>
      <c r="F1272" s="47"/>
      <c r="G1272" s="47"/>
      <c r="H1272" s="41"/>
      <c r="I1272" s="41"/>
      <c r="J1272" s="46"/>
    </row>
    <row r="1273" spans="1:10" ht="15.75" x14ac:dyDescent="0.25">
      <c r="A1273" s="41"/>
      <c r="B1273" s="41"/>
      <c r="D1273" s="41"/>
      <c r="E1273" s="41"/>
      <c r="F1273" s="47"/>
      <c r="G1273" s="47"/>
      <c r="H1273" s="41"/>
      <c r="I1273" s="41"/>
      <c r="J1273" s="46"/>
    </row>
    <row r="1274" spans="1:10" ht="15.75" x14ac:dyDescent="0.25">
      <c r="A1274" s="41"/>
      <c r="B1274" s="41"/>
      <c r="D1274" s="41"/>
      <c r="E1274" s="41"/>
      <c r="F1274" s="47"/>
      <c r="G1274" s="47"/>
      <c r="H1274" s="41"/>
      <c r="I1274" s="41"/>
      <c r="J1274" s="46"/>
    </row>
    <row r="1275" spans="1:10" ht="15.75" x14ac:dyDescent="0.25">
      <c r="A1275" s="41"/>
      <c r="B1275" s="41"/>
      <c r="D1275" s="41"/>
      <c r="E1275" s="41"/>
      <c r="F1275" s="47"/>
      <c r="G1275" s="47"/>
      <c r="H1275" s="41"/>
      <c r="I1275" s="41"/>
      <c r="J1275" s="46"/>
    </row>
    <row r="1276" spans="1:10" ht="15.75" x14ac:dyDescent="0.25">
      <c r="A1276" s="41"/>
      <c r="B1276" s="41"/>
      <c r="D1276" s="41"/>
      <c r="E1276" s="41"/>
      <c r="F1276" s="47"/>
      <c r="G1276" s="47"/>
      <c r="H1276" s="41"/>
      <c r="I1276" s="41"/>
      <c r="J1276" s="46"/>
    </row>
    <row r="1277" spans="1:10" ht="15.75" x14ac:dyDescent="0.25">
      <c r="A1277" s="41"/>
      <c r="B1277" s="41"/>
      <c r="D1277" s="41"/>
      <c r="E1277" s="41"/>
      <c r="F1277" s="47"/>
      <c r="G1277" s="47"/>
      <c r="H1277" s="41"/>
      <c r="I1277" s="41"/>
      <c r="J1277" s="46"/>
    </row>
    <row r="1278" spans="1:10" ht="15.75" x14ac:dyDescent="0.25">
      <c r="A1278" s="41"/>
      <c r="B1278" s="41"/>
      <c r="D1278" s="41"/>
      <c r="E1278" s="41"/>
      <c r="F1278" s="47"/>
      <c r="G1278" s="47"/>
      <c r="H1278" s="41"/>
      <c r="I1278" s="41"/>
      <c r="J1278" s="46"/>
    </row>
    <row r="1279" spans="1:10" ht="15.75" x14ac:dyDescent="0.25">
      <c r="A1279" s="41"/>
      <c r="B1279" s="41"/>
      <c r="D1279" s="41"/>
      <c r="E1279" s="41"/>
      <c r="F1279" s="47"/>
      <c r="G1279" s="47"/>
      <c r="H1279" s="41"/>
      <c r="I1279" s="41"/>
      <c r="J1279" s="46"/>
    </row>
    <row r="1280" spans="1:10" ht="15.75" x14ac:dyDescent="0.25">
      <c r="A1280" s="41"/>
      <c r="B1280" s="41"/>
      <c r="D1280" s="41"/>
      <c r="E1280" s="41"/>
      <c r="F1280" s="47"/>
      <c r="G1280" s="47"/>
      <c r="H1280" s="41"/>
      <c r="I1280" s="41"/>
      <c r="J1280" s="46"/>
    </row>
    <row r="1281" spans="1:10" ht="15.75" x14ac:dyDescent="0.25">
      <c r="A1281" s="41"/>
      <c r="B1281" s="41"/>
      <c r="D1281" s="41"/>
      <c r="E1281" s="41"/>
      <c r="F1281" s="47"/>
      <c r="G1281" s="47"/>
      <c r="H1281" s="41"/>
      <c r="I1281" s="41"/>
      <c r="J1281" s="46"/>
    </row>
    <row r="1282" spans="1:10" ht="15.75" x14ac:dyDescent="0.25">
      <c r="A1282" s="41"/>
      <c r="B1282" s="41"/>
      <c r="D1282" s="41"/>
      <c r="E1282" s="41"/>
      <c r="F1282" s="47"/>
      <c r="G1282" s="47"/>
      <c r="H1282" s="41"/>
      <c r="I1282" s="41"/>
      <c r="J1282" s="46"/>
    </row>
    <row r="1283" spans="1:10" ht="15.75" x14ac:dyDescent="0.25">
      <c r="A1283" s="41"/>
      <c r="B1283" s="41"/>
      <c r="D1283" s="41"/>
      <c r="E1283" s="41"/>
      <c r="F1283" s="47"/>
      <c r="G1283" s="47"/>
      <c r="H1283" s="41"/>
      <c r="I1283" s="41"/>
      <c r="J1283" s="46"/>
    </row>
    <row r="1284" spans="1:10" ht="15.75" x14ac:dyDescent="0.25">
      <c r="A1284" s="41"/>
      <c r="B1284" s="41"/>
      <c r="D1284" s="41"/>
      <c r="E1284" s="41"/>
      <c r="F1284" s="47"/>
      <c r="G1284" s="47"/>
      <c r="H1284" s="41"/>
      <c r="I1284" s="41"/>
      <c r="J1284" s="46"/>
    </row>
    <row r="1285" spans="1:10" ht="15.75" x14ac:dyDescent="0.25">
      <c r="A1285" s="41"/>
      <c r="B1285" s="41"/>
      <c r="D1285" s="41"/>
      <c r="E1285" s="41"/>
      <c r="F1285" s="47"/>
      <c r="G1285" s="47"/>
      <c r="H1285" s="41"/>
      <c r="I1285" s="41"/>
      <c r="J1285" s="46"/>
    </row>
    <row r="1286" spans="1:10" ht="15.75" x14ac:dyDescent="0.25">
      <c r="A1286" s="41"/>
      <c r="B1286" s="41"/>
      <c r="D1286" s="41"/>
      <c r="E1286" s="41"/>
      <c r="F1286" s="47"/>
      <c r="G1286" s="47"/>
      <c r="H1286" s="41"/>
      <c r="I1286" s="41"/>
      <c r="J1286" s="46"/>
    </row>
    <row r="1287" spans="1:10" ht="15.75" x14ac:dyDescent="0.25">
      <c r="A1287" s="41"/>
      <c r="B1287" s="41"/>
      <c r="D1287" s="41"/>
      <c r="E1287" s="41"/>
      <c r="F1287" s="47"/>
      <c r="G1287" s="47"/>
      <c r="H1287" s="41"/>
      <c r="I1287" s="41"/>
      <c r="J1287" s="46"/>
    </row>
    <row r="1288" spans="1:10" ht="15.75" x14ac:dyDescent="0.25">
      <c r="A1288" s="41"/>
      <c r="B1288" s="41"/>
      <c r="D1288" s="41"/>
      <c r="E1288" s="41"/>
      <c r="F1288" s="47"/>
      <c r="G1288" s="47"/>
      <c r="H1288" s="41"/>
      <c r="I1288" s="41"/>
      <c r="J1288" s="46"/>
    </row>
    <row r="1289" spans="1:10" ht="15.75" x14ac:dyDescent="0.25">
      <c r="A1289" s="41"/>
      <c r="B1289" s="41"/>
      <c r="D1289" s="41"/>
      <c r="E1289" s="41"/>
      <c r="F1289" s="47"/>
      <c r="G1289" s="47"/>
      <c r="H1289" s="41"/>
      <c r="I1289" s="41"/>
      <c r="J1289" s="46"/>
    </row>
    <row r="1290" spans="1:10" ht="15.75" x14ac:dyDescent="0.25">
      <c r="A1290" s="41"/>
      <c r="B1290" s="41"/>
      <c r="D1290" s="41"/>
      <c r="E1290" s="41"/>
      <c r="F1290" s="47"/>
      <c r="G1290" s="47"/>
      <c r="H1290" s="41"/>
      <c r="I1290" s="41"/>
      <c r="J1290" s="46"/>
    </row>
    <row r="1291" spans="1:10" ht="15.75" x14ac:dyDescent="0.25">
      <c r="A1291" s="41"/>
      <c r="B1291" s="41"/>
      <c r="D1291" s="41"/>
      <c r="E1291" s="41"/>
      <c r="F1291" s="47"/>
      <c r="G1291" s="47"/>
      <c r="H1291" s="41"/>
      <c r="I1291" s="41"/>
      <c r="J1291" s="46"/>
    </row>
    <row r="1292" spans="1:10" ht="15.75" x14ac:dyDescent="0.25">
      <c r="A1292" s="41"/>
      <c r="B1292" s="41"/>
      <c r="D1292" s="41"/>
      <c r="E1292" s="41"/>
      <c r="F1292" s="47"/>
      <c r="G1292" s="47"/>
      <c r="H1292" s="41"/>
      <c r="I1292" s="41"/>
      <c r="J1292" s="46"/>
    </row>
    <row r="1293" spans="1:10" ht="15.75" x14ac:dyDescent="0.25">
      <c r="A1293" s="41"/>
      <c r="B1293" s="41"/>
      <c r="D1293" s="41"/>
      <c r="E1293" s="41"/>
      <c r="F1293" s="47"/>
      <c r="G1293" s="47"/>
      <c r="H1293" s="41"/>
      <c r="I1293" s="41"/>
      <c r="J1293" s="46"/>
    </row>
    <row r="1294" spans="1:10" ht="15.75" x14ac:dyDescent="0.25">
      <c r="A1294" s="41"/>
      <c r="B1294" s="41"/>
      <c r="D1294" s="41"/>
      <c r="E1294" s="41"/>
      <c r="F1294" s="47"/>
      <c r="G1294" s="47"/>
      <c r="H1294" s="41"/>
      <c r="I1294" s="41"/>
      <c r="J1294" s="46"/>
    </row>
    <row r="1295" spans="1:10" ht="15.75" x14ac:dyDescent="0.25">
      <c r="A1295" s="41"/>
      <c r="B1295" s="41"/>
      <c r="D1295" s="41"/>
      <c r="E1295" s="41"/>
      <c r="F1295" s="47"/>
      <c r="G1295" s="47"/>
      <c r="H1295" s="41"/>
      <c r="I1295" s="41"/>
      <c r="J1295" s="46"/>
    </row>
    <row r="1296" spans="1:10" ht="15.75" x14ac:dyDescent="0.25">
      <c r="A1296" s="41"/>
      <c r="B1296" s="41"/>
      <c r="D1296" s="41"/>
      <c r="E1296" s="41"/>
      <c r="F1296" s="47"/>
      <c r="G1296" s="47"/>
      <c r="H1296" s="41"/>
      <c r="I1296" s="41"/>
      <c r="J1296" s="46"/>
    </row>
    <row r="1297" spans="1:10" ht="15.75" x14ac:dyDescent="0.25">
      <c r="A1297" s="41"/>
      <c r="B1297" s="41"/>
      <c r="D1297" s="41"/>
      <c r="E1297" s="41"/>
      <c r="F1297" s="47"/>
      <c r="G1297" s="47"/>
      <c r="H1297" s="41"/>
      <c r="I1297" s="41"/>
      <c r="J1297" s="46"/>
    </row>
    <row r="1298" spans="1:10" ht="15.75" x14ac:dyDescent="0.25">
      <c r="A1298" s="41"/>
      <c r="B1298" s="41"/>
      <c r="D1298" s="41"/>
      <c r="E1298" s="41"/>
      <c r="F1298" s="47"/>
      <c r="G1298" s="47"/>
      <c r="H1298" s="41"/>
      <c r="I1298" s="41"/>
      <c r="J1298" s="46"/>
    </row>
    <row r="1299" spans="1:10" ht="15.75" x14ac:dyDescent="0.25">
      <c r="A1299" s="41"/>
      <c r="B1299" s="41"/>
      <c r="D1299" s="41"/>
      <c r="E1299" s="41"/>
      <c r="F1299" s="47"/>
      <c r="G1299" s="47"/>
      <c r="H1299" s="41"/>
      <c r="I1299" s="41"/>
      <c r="J1299" s="46"/>
    </row>
    <row r="1300" spans="1:10" ht="15.75" x14ac:dyDescent="0.25">
      <c r="A1300" s="41"/>
      <c r="B1300" s="41"/>
      <c r="D1300" s="41"/>
      <c r="E1300" s="41"/>
      <c r="F1300" s="47"/>
      <c r="G1300" s="47"/>
      <c r="H1300" s="41"/>
      <c r="I1300" s="41"/>
      <c r="J1300" s="46"/>
    </row>
    <row r="1301" spans="1:10" ht="15.75" x14ac:dyDescent="0.25">
      <c r="A1301" s="41"/>
      <c r="B1301" s="41"/>
      <c r="D1301" s="41"/>
      <c r="E1301" s="41"/>
      <c r="F1301" s="47"/>
      <c r="G1301" s="47"/>
      <c r="H1301" s="41"/>
      <c r="I1301" s="41"/>
      <c r="J1301" s="46"/>
    </row>
    <row r="1302" spans="1:10" ht="15.75" x14ac:dyDescent="0.25">
      <c r="A1302" s="41"/>
      <c r="B1302" s="41"/>
      <c r="D1302" s="41"/>
      <c r="E1302" s="41"/>
      <c r="F1302" s="47"/>
      <c r="G1302" s="47"/>
      <c r="H1302" s="41"/>
      <c r="I1302" s="41"/>
      <c r="J1302" s="46"/>
    </row>
    <row r="1303" spans="1:10" ht="15.75" x14ac:dyDescent="0.25">
      <c r="A1303" s="41"/>
      <c r="B1303" s="41"/>
      <c r="D1303" s="41"/>
      <c r="E1303" s="41"/>
      <c r="F1303" s="47"/>
      <c r="G1303" s="47"/>
      <c r="H1303" s="41"/>
      <c r="I1303" s="41"/>
      <c r="J1303" s="46"/>
    </row>
    <row r="1304" spans="1:10" ht="15.75" x14ac:dyDescent="0.25">
      <c r="A1304" s="41"/>
      <c r="B1304" s="41"/>
      <c r="D1304" s="41"/>
      <c r="E1304" s="41"/>
      <c r="F1304" s="47"/>
      <c r="G1304" s="47"/>
      <c r="H1304" s="41"/>
      <c r="I1304" s="41"/>
      <c r="J1304" s="46"/>
    </row>
    <row r="1305" spans="1:10" ht="15.75" x14ac:dyDescent="0.25">
      <c r="A1305" s="41"/>
      <c r="B1305" s="41"/>
      <c r="D1305" s="41"/>
      <c r="E1305" s="41"/>
      <c r="F1305" s="47"/>
      <c r="G1305" s="47"/>
      <c r="H1305" s="41"/>
      <c r="I1305" s="41"/>
      <c r="J1305" s="46"/>
    </row>
    <row r="1306" spans="1:10" ht="15.75" x14ac:dyDescent="0.25">
      <c r="A1306" s="41"/>
      <c r="B1306" s="41"/>
      <c r="D1306" s="41"/>
      <c r="E1306" s="41"/>
      <c r="F1306" s="47"/>
      <c r="G1306" s="47"/>
      <c r="H1306" s="41"/>
      <c r="I1306" s="41"/>
      <c r="J1306" s="46"/>
    </row>
    <row r="1307" spans="1:10" ht="15.75" x14ac:dyDescent="0.25">
      <c r="A1307" s="41"/>
      <c r="B1307" s="41"/>
      <c r="D1307" s="41"/>
      <c r="E1307" s="41"/>
      <c r="F1307" s="47"/>
      <c r="G1307" s="47"/>
      <c r="H1307" s="41"/>
      <c r="I1307" s="41"/>
      <c r="J1307" s="46"/>
    </row>
    <row r="1308" spans="1:10" ht="15.75" x14ac:dyDescent="0.25">
      <c r="A1308" s="41"/>
      <c r="B1308" s="41"/>
      <c r="D1308" s="41"/>
      <c r="E1308" s="41"/>
      <c r="F1308" s="47"/>
      <c r="G1308" s="47"/>
      <c r="H1308" s="41"/>
      <c r="I1308" s="41"/>
      <c r="J1308" s="46"/>
    </row>
    <row r="1309" spans="1:10" ht="15.75" x14ac:dyDescent="0.25">
      <c r="A1309" s="41"/>
      <c r="B1309" s="41"/>
      <c r="D1309" s="41"/>
      <c r="E1309" s="41"/>
      <c r="F1309" s="47"/>
      <c r="G1309" s="47"/>
      <c r="H1309" s="41"/>
      <c r="I1309" s="41"/>
      <c r="J1309" s="46"/>
    </row>
    <row r="1310" spans="1:10" ht="15.75" x14ac:dyDescent="0.25">
      <c r="A1310" s="41"/>
      <c r="B1310" s="41"/>
      <c r="D1310" s="41"/>
      <c r="E1310" s="41"/>
      <c r="F1310" s="47"/>
      <c r="G1310" s="47"/>
      <c r="H1310" s="41"/>
      <c r="I1310" s="41"/>
      <c r="J1310" s="46"/>
    </row>
    <row r="1311" spans="1:10" ht="15.75" x14ac:dyDescent="0.25">
      <c r="A1311" s="41"/>
      <c r="B1311" s="41"/>
      <c r="D1311" s="41"/>
      <c r="E1311" s="41"/>
      <c r="F1311" s="47"/>
      <c r="G1311" s="47"/>
      <c r="H1311" s="41"/>
      <c r="I1311" s="41"/>
      <c r="J1311" s="46"/>
    </row>
    <row r="1312" spans="1:10" ht="15.75" x14ac:dyDescent="0.25">
      <c r="A1312" s="41"/>
      <c r="B1312" s="41"/>
      <c r="D1312" s="41"/>
      <c r="E1312" s="41"/>
      <c r="F1312" s="47"/>
      <c r="G1312" s="47"/>
      <c r="H1312" s="41"/>
      <c r="I1312" s="41"/>
      <c r="J1312" s="46"/>
    </row>
    <row r="1313" spans="1:10" ht="15.75" x14ac:dyDescent="0.25">
      <c r="A1313" s="41"/>
      <c r="B1313" s="41"/>
      <c r="D1313" s="41"/>
      <c r="E1313" s="41"/>
      <c r="F1313" s="47"/>
      <c r="G1313" s="47"/>
      <c r="H1313" s="41"/>
      <c r="I1313" s="41"/>
      <c r="J1313" s="46"/>
    </row>
    <row r="1314" spans="1:10" ht="15.75" x14ac:dyDescent="0.25">
      <c r="A1314" s="41"/>
      <c r="B1314" s="41"/>
      <c r="D1314" s="41"/>
      <c r="E1314" s="41"/>
      <c r="F1314" s="47"/>
      <c r="G1314" s="47"/>
      <c r="H1314" s="41"/>
      <c r="I1314" s="41"/>
      <c r="J1314" s="46"/>
    </row>
    <row r="1315" spans="1:10" ht="15.75" x14ac:dyDescent="0.25">
      <c r="A1315" s="41"/>
      <c r="B1315" s="41"/>
      <c r="D1315" s="41"/>
      <c r="E1315" s="41"/>
      <c r="F1315" s="47"/>
      <c r="G1315" s="47"/>
      <c r="H1315" s="41"/>
      <c r="I1315" s="41"/>
      <c r="J1315" s="46"/>
    </row>
    <row r="1316" spans="1:10" ht="15.75" x14ac:dyDescent="0.25">
      <c r="A1316" s="41"/>
      <c r="B1316" s="41"/>
      <c r="D1316" s="41"/>
      <c r="E1316" s="41"/>
      <c r="F1316" s="47"/>
      <c r="G1316" s="47"/>
      <c r="H1316" s="41"/>
      <c r="I1316" s="41"/>
      <c r="J1316" s="46"/>
    </row>
    <row r="1317" spans="1:10" ht="15.75" x14ac:dyDescent="0.25">
      <c r="A1317" s="41"/>
      <c r="B1317" s="41"/>
      <c r="D1317" s="41"/>
      <c r="E1317" s="41"/>
      <c r="F1317" s="47"/>
      <c r="G1317" s="47"/>
      <c r="H1317" s="41"/>
      <c r="I1317" s="41"/>
      <c r="J1317" s="46"/>
    </row>
    <row r="1318" spans="1:10" ht="15.75" x14ac:dyDescent="0.25">
      <c r="A1318" s="41"/>
      <c r="B1318" s="41"/>
      <c r="D1318" s="41"/>
      <c r="E1318" s="41"/>
      <c r="F1318" s="47"/>
      <c r="G1318" s="47"/>
      <c r="H1318" s="41"/>
      <c r="I1318" s="41"/>
      <c r="J1318" s="46"/>
    </row>
    <row r="1319" spans="1:10" ht="15.75" x14ac:dyDescent="0.25">
      <c r="A1319" s="41"/>
      <c r="B1319" s="41"/>
      <c r="D1319" s="41"/>
      <c r="E1319" s="41"/>
      <c r="F1319" s="47"/>
      <c r="G1319" s="47"/>
      <c r="H1319" s="41"/>
      <c r="I1319" s="41"/>
      <c r="J1319" s="46"/>
    </row>
    <row r="1320" spans="1:10" ht="15.75" x14ac:dyDescent="0.25">
      <c r="A1320" s="41"/>
      <c r="B1320" s="41"/>
      <c r="D1320" s="41"/>
      <c r="E1320" s="41"/>
      <c r="F1320" s="47"/>
      <c r="G1320" s="47"/>
      <c r="H1320" s="41"/>
      <c r="I1320" s="41"/>
      <c r="J1320" s="46"/>
    </row>
    <row r="1321" spans="1:10" ht="15.75" x14ac:dyDescent="0.25">
      <c r="A1321" s="41"/>
      <c r="B1321" s="41"/>
      <c r="D1321" s="41"/>
      <c r="E1321" s="41"/>
      <c r="F1321" s="47"/>
      <c r="G1321" s="47"/>
      <c r="H1321" s="41"/>
      <c r="I1321" s="41"/>
      <c r="J1321" s="46"/>
    </row>
    <row r="1322" spans="1:10" ht="15.75" x14ac:dyDescent="0.25">
      <c r="A1322" s="41"/>
      <c r="B1322" s="41"/>
      <c r="D1322" s="41"/>
      <c r="E1322" s="41"/>
      <c r="F1322" s="47"/>
      <c r="G1322" s="47"/>
      <c r="H1322" s="41"/>
      <c r="I1322" s="41"/>
      <c r="J1322" s="46"/>
    </row>
    <row r="1323" spans="1:10" ht="15.75" x14ac:dyDescent="0.25">
      <c r="A1323" s="41"/>
      <c r="B1323" s="41"/>
      <c r="D1323" s="41"/>
      <c r="E1323" s="41"/>
      <c r="F1323" s="47"/>
      <c r="G1323" s="47"/>
      <c r="H1323" s="41"/>
      <c r="I1323" s="41"/>
      <c r="J1323" s="46"/>
    </row>
    <row r="1324" spans="1:10" ht="15.75" x14ac:dyDescent="0.25">
      <c r="A1324" s="41"/>
      <c r="B1324" s="41"/>
      <c r="D1324" s="41"/>
      <c r="E1324" s="41"/>
      <c r="F1324" s="47"/>
      <c r="G1324" s="47"/>
      <c r="H1324" s="41"/>
      <c r="I1324" s="41"/>
      <c r="J1324" s="46"/>
    </row>
    <row r="1325" spans="1:10" ht="15.75" x14ac:dyDescent="0.25">
      <c r="A1325" s="41"/>
      <c r="B1325" s="41"/>
      <c r="D1325" s="41"/>
      <c r="E1325" s="41"/>
      <c r="F1325" s="47"/>
      <c r="G1325" s="47"/>
      <c r="H1325" s="41"/>
      <c r="I1325" s="41"/>
      <c r="J1325" s="46"/>
    </row>
    <row r="1326" spans="1:10" ht="15.75" x14ac:dyDescent="0.25">
      <c r="A1326" s="41"/>
      <c r="B1326" s="41"/>
      <c r="D1326" s="41"/>
      <c r="E1326" s="41"/>
      <c r="F1326" s="47"/>
      <c r="G1326" s="47"/>
      <c r="H1326" s="41"/>
      <c r="I1326" s="41"/>
      <c r="J1326" s="46"/>
    </row>
    <row r="1327" spans="1:10" ht="15.75" x14ac:dyDescent="0.25">
      <c r="A1327" s="41"/>
      <c r="B1327" s="41"/>
      <c r="D1327" s="41"/>
      <c r="E1327" s="41"/>
      <c r="F1327" s="47"/>
      <c r="G1327" s="47"/>
      <c r="H1327" s="41"/>
      <c r="I1327" s="41"/>
      <c r="J1327" s="46"/>
    </row>
    <row r="1328" spans="1:10" ht="15.75" x14ac:dyDescent="0.25">
      <c r="A1328" s="41"/>
      <c r="B1328" s="41"/>
      <c r="D1328" s="41"/>
      <c r="E1328" s="41"/>
      <c r="F1328" s="47"/>
      <c r="G1328" s="47"/>
      <c r="H1328" s="41"/>
      <c r="I1328" s="41"/>
      <c r="J1328" s="46"/>
    </row>
    <row r="1329" spans="1:10" ht="15.75" x14ac:dyDescent="0.25">
      <c r="A1329" s="41"/>
      <c r="B1329" s="41"/>
      <c r="D1329" s="41"/>
      <c r="E1329" s="41"/>
      <c r="F1329" s="47"/>
      <c r="G1329" s="47"/>
      <c r="H1329" s="41"/>
      <c r="I1329" s="41"/>
      <c r="J1329" s="46"/>
    </row>
    <row r="1330" spans="1:10" ht="15.75" x14ac:dyDescent="0.25">
      <c r="A1330" s="41"/>
      <c r="B1330" s="41"/>
      <c r="D1330" s="41"/>
      <c r="E1330" s="41"/>
      <c r="F1330" s="47"/>
      <c r="G1330" s="47"/>
      <c r="H1330" s="41"/>
      <c r="I1330" s="41"/>
      <c r="J1330" s="46"/>
    </row>
    <row r="1331" spans="1:10" ht="15.75" x14ac:dyDescent="0.25">
      <c r="A1331" s="41"/>
      <c r="B1331" s="41"/>
      <c r="D1331" s="41"/>
      <c r="E1331" s="41"/>
      <c r="F1331" s="47"/>
      <c r="G1331" s="47"/>
      <c r="H1331" s="41"/>
      <c r="I1331" s="41"/>
      <c r="J1331" s="46"/>
    </row>
    <row r="1332" spans="1:10" ht="15.75" x14ac:dyDescent="0.25">
      <c r="A1332" s="41"/>
      <c r="B1332" s="41"/>
      <c r="D1332" s="41"/>
      <c r="E1332" s="41"/>
      <c r="F1332" s="47"/>
      <c r="G1332" s="47"/>
      <c r="H1332" s="41"/>
      <c r="I1332" s="41"/>
      <c r="J1332" s="46"/>
    </row>
    <row r="1333" spans="1:10" ht="15.75" x14ac:dyDescent="0.25">
      <c r="A1333" s="41"/>
      <c r="B1333" s="41"/>
      <c r="D1333" s="41"/>
      <c r="E1333" s="41"/>
      <c r="F1333" s="47"/>
      <c r="G1333" s="47"/>
      <c r="H1333" s="41"/>
      <c r="I1333" s="41"/>
      <c r="J1333" s="46"/>
    </row>
    <row r="1334" spans="1:10" ht="15.75" x14ac:dyDescent="0.25">
      <c r="A1334" s="41"/>
      <c r="B1334" s="41"/>
      <c r="D1334" s="41"/>
      <c r="E1334" s="41"/>
      <c r="F1334" s="47"/>
      <c r="G1334" s="47"/>
      <c r="H1334" s="41"/>
      <c r="I1334" s="41"/>
      <c r="J1334" s="46"/>
    </row>
    <row r="1335" spans="1:10" ht="15.75" x14ac:dyDescent="0.25">
      <c r="A1335" s="41"/>
      <c r="B1335" s="41"/>
      <c r="D1335" s="41"/>
      <c r="E1335" s="41"/>
      <c r="F1335" s="47"/>
      <c r="G1335" s="47"/>
      <c r="H1335" s="41"/>
      <c r="I1335" s="41"/>
      <c r="J1335" s="46"/>
    </row>
    <row r="1336" spans="1:10" ht="15.75" x14ac:dyDescent="0.25">
      <c r="A1336" s="41"/>
      <c r="B1336" s="41"/>
      <c r="D1336" s="41"/>
      <c r="E1336" s="41"/>
      <c r="F1336" s="47"/>
      <c r="G1336" s="47"/>
      <c r="H1336" s="41"/>
      <c r="I1336" s="41"/>
      <c r="J1336" s="46"/>
    </row>
    <row r="1337" spans="1:10" ht="15.75" x14ac:dyDescent="0.25">
      <c r="A1337" s="41"/>
      <c r="B1337" s="41"/>
      <c r="D1337" s="41"/>
      <c r="E1337" s="41"/>
      <c r="F1337" s="47"/>
      <c r="G1337" s="47"/>
      <c r="H1337" s="41"/>
      <c r="I1337" s="41"/>
      <c r="J1337" s="46"/>
    </row>
    <row r="1338" spans="1:10" ht="15.75" x14ac:dyDescent="0.25">
      <c r="A1338" s="41"/>
      <c r="B1338" s="41"/>
      <c r="D1338" s="41"/>
      <c r="E1338" s="41"/>
      <c r="F1338" s="47"/>
      <c r="G1338" s="47"/>
      <c r="H1338" s="41"/>
      <c r="I1338" s="41"/>
      <c r="J1338" s="46"/>
    </row>
    <row r="1339" spans="1:10" ht="15.75" x14ac:dyDescent="0.25">
      <c r="A1339" s="41"/>
      <c r="B1339" s="41"/>
      <c r="D1339" s="41"/>
      <c r="E1339" s="41"/>
      <c r="F1339" s="47"/>
      <c r="G1339" s="47"/>
      <c r="H1339" s="41"/>
      <c r="I1339" s="41"/>
      <c r="J1339" s="46"/>
    </row>
    <row r="1340" spans="1:10" ht="15.75" x14ac:dyDescent="0.25">
      <c r="A1340" s="41"/>
      <c r="B1340" s="41"/>
      <c r="D1340" s="41"/>
      <c r="E1340" s="41"/>
      <c r="F1340" s="47"/>
      <c r="G1340" s="47"/>
      <c r="H1340" s="41"/>
      <c r="I1340" s="41"/>
      <c r="J1340" s="46"/>
    </row>
    <row r="1341" spans="1:10" ht="15.75" x14ac:dyDescent="0.25">
      <c r="A1341" s="41"/>
      <c r="B1341" s="41"/>
      <c r="D1341" s="41"/>
      <c r="E1341" s="41"/>
      <c r="F1341" s="47"/>
      <c r="G1341" s="47"/>
      <c r="H1341" s="41"/>
      <c r="I1341" s="41"/>
      <c r="J1341" s="46"/>
    </row>
    <row r="1342" spans="1:10" ht="15.75" x14ac:dyDescent="0.25">
      <c r="A1342" s="41"/>
      <c r="B1342" s="41"/>
      <c r="D1342" s="41"/>
      <c r="E1342" s="41"/>
      <c r="F1342" s="47"/>
      <c r="G1342" s="47"/>
      <c r="H1342" s="41"/>
      <c r="I1342" s="41"/>
      <c r="J1342" s="46"/>
    </row>
    <row r="1343" spans="1:10" ht="15.75" x14ac:dyDescent="0.25">
      <c r="A1343" s="41"/>
      <c r="B1343" s="41"/>
      <c r="D1343" s="41"/>
      <c r="E1343" s="41"/>
      <c r="F1343" s="47"/>
      <c r="G1343" s="47"/>
      <c r="H1343" s="41"/>
      <c r="I1343" s="41"/>
      <c r="J1343" s="46"/>
    </row>
    <row r="1344" spans="1:10" ht="15.75" x14ac:dyDescent="0.25">
      <c r="A1344" s="41"/>
      <c r="B1344" s="41"/>
      <c r="D1344" s="41"/>
      <c r="E1344" s="41"/>
      <c r="F1344" s="47"/>
      <c r="G1344" s="47"/>
      <c r="H1344" s="41"/>
      <c r="I1344" s="41"/>
      <c r="J1344" s="46"/>
    </row>
    <row r="1345" spans="1:10" ht="15.75" x14ac:dyDescent="0.25">
      <c r="A1345" s="41"/>
      <c r="B1345" s="41"/>
      <c r="D1345" s="41"/>
      <c r="E1345" s="41"/>
      <c r="F1345" s="47"/>
      <c r="G1345" s="47"/>
      <c r="H1345" s="41"/>
      <c r="I1345" s="41"/>
      <c r="J1345" s="46"/>
    </row>
    <row r="1346" spans="1:10" ht="15.75" x14ac:dyDescent="0.25">
      <c r="A1346" s="41"/>
      <c r="B1346" s="41"/>
      <c r="D1346" s="41"/>
      <c r="E1346" s="41"/>
      <c r="F1346" s="47"/>
      <c r="G1346" s="47"/>
      <c r="H1346" s="41"/>
      <c r="I1346" s="41"/>
      <c r="J1346" s="46"/>
    </row>
    <row r="1347" spans="1:10" ht="15.75" x14ac:dyDescent="0.25">
      <c r="A1347" s="41"/>
      <c r="B1347" s="41"/>
      <c r="D1347" s="41"/>
      <c r="E1347" s="41"/>
      <c r="F1347" s="47"/>
      <c r="G1347" s="47"/>
      <c r="H1347" s="41"/>
      <c r="I1347" s="41"/>
      <c r="J1347" s="46"/>
    </row>
    <row r="1348" spans="1:10" ht="15.75" x14ac:dyDescent="0.25">
      <c r="A1348" s="41"/>
      <c r="B1348" s="41"/>
      <c r="D1348" s="41"/>
      <c r="E1348" s="41"/>
      <c r="F1348" s="47"/>
      <c r="G1348" s="47"/>
      <c r="H1348" s="41"/>
      <c r="I1348" s="41"/>
      <c r="J1348" s="46"/>
    </row>
    <row r="1349" spans="1:10" ht="15.75" x14ac:dyDescent="0.25">
      <c r="A1349" s="41"/>
      <c r="B1349" s="41"/>
      <c r="D1349" s="41"/>
      <c r="E1349" s="41"/>
      <c r="F1349" s="47"/>
      <c r="G1349" s="47"/>
      <c r="H1349" s="41"/>
      <c r="I1349" s="41"/>
      <c r="J1349" s="46"/>
    </row>
    <row r="1350" spans="1:10" ht="15.75" x14ac:dyDescent="0.25">
      <c r="A1350" s="41"/>
      <c r="B1350" s="41"/>
      <c r="D1350" s="41"/>
      <c r="E1350" s="41"/>
      <c r="F1350" s="47"/>
      <c r="G1350" s="47"/>
      <c r="H1350" s="41"/>
      <c r="I1350" s="41"/>
      <c r="J1350" s="46"/>
    </row>
    <row r="1351" spans="1:10" ht="15.75" x14ac:dyDescent="0.25">
      <c r="A1351" s="41"/>
      <c r="B1351" s="41"/>
      <c r="D1351" s="41"/>
      <c r="E1351" s="41"/>
      <c r="F1351" s="47"/>
      <c r="G1351" s="47"/>
      <c r="H1351" s="41"/>
      <c r="I1351" s="41"/>
      <c r="J1351" s="46"/>
    </row>
    <row r="1352" spans="1:10" ht="15.75" x14ac:dyDescent="0.25">
      <c r="A1352" s="41"/>
      <c r="B1352" s="41"/>
      <c r="D1352" s="41"/>
      <c r="E1352" s="41"/>
      <c r="F1352" s="47"/>
      <c r="G1352" s="47"/>
      <c r="H1352" s="41"/>
      <c r="I1352" s="41"/>
      <c r="J1352" s="46"/>
    </row>
    <row r="1353" spans="1:10" ht="15.75" x14ac:dyDescent="0.25">
      <c r="A1353" s="41"/>
      <c r="B1353" s="41"/>
      <c r="D1353" s="41"/>
      <c r="E1353" s="41"/>
      <c r="F1353" s="47"/>
      <c r="G1353" s="47"/>
      <c r="H1353" s="41"/>
      <c r="I1353" s="41"/>
      <c r="J1353" s="46"/>
    </row>
    <row r="1354" spans="1:10" ht="15.75" x14ac:dyDescent="0.25">
      <c r="A1354" s="41"/>
      <c r="B1354" s="41"/>
      <c r="D1354" s="41"/>
      <c r="E1354" s="41"/>
      <c r="F1354" s="47"/>
      <c r="G1354" s="47"/>
      <c r="H1354" s="41"/>
      <c r="I1354" s="41"/>
      <c r="J1354" s="46"/>
    </row>
    <row r="1355" spans="1:10" ht="15.75" x14ac:dyDescent="0.25">
      <c r="A1355" s="41"/>
      <c r="B1355" s="41"/>
      <c r="D1355" s="41"/>
      <c r="E1355" s="41"/>
      <c r="F1355" s="47"/>
      <c r="G1355" s="47"/>
      <c r="H1355" s="41"/>
      <c r="I1355" s="41"/>
      <c r="J1355" s="46"/>
    </row>
    <row r="1356" spans="1:10" ht="15.75" x14ac:dyDescent="0.25">
      <c r="A1356" s="41"/>
      <c r="B1356" s="41"/>
      <c r="D1356" s="41"/>
      <c r="E1356" s="41"/>
      <c r="F1356" s="47"/>
      <c r="G1356" s="47"/>
      <c r="H1356" s="41"/>
      <c r="I1356" s="41"/>
      <c r="J1356" s="46"/>
    </row>
    <row r="1357" spans="1:10" ht="15.75" x14ac:dyDescent="0.25">
      <c r="A1357" s="41"/>
      <c r="B1357" s="41"/>
      <c r="D1357" s="41"/>
      <c r="E1357" s="41"/>
      <c r="F1357" s="47"/>
      <c r="G1357" s="47"/>
      <c r="H1357" s="41"/>
      <c r="I1357" s="41"/>
      <c r="J1357" s="46"/>
    </row>
    <row r="1358" spans="1:10" ht="15.75" x14ac:dyDescent="0.25">
      <c r="A1358" s="41"/>
      <c r="B1358" s="41"/>
      <c r="D1358" s="41"/>
      <c r="E1358" s="41"/>
      <c r="F1358" s="47"/>
      <c r="G1358" s="47"/>
      <c r="H1358" s="41"/>
      <c r="I1358" s="41"/>
      <c r="J1358" s="46"/>
    </row>
    <row r="1359" spans="1:10" ht="15.75" x14ac:dyDescent="0.25">
      <c r="A1359" s="41"/>
      <c r="B1359" s="41"/>
      <c r="D1359" s="41"/>
      <c r="E1359" s="41"/>
      <c r="F1359" s="47"/>
      <c r="G1359" s="47"/>
      <c r="H1359" s="41"/>
      <c r="I1359" s="41"/>
      <c r="J1359" s="46"/>
    </row>
    <row r="1360" spans="1:10" ht="15.75" x14ac:dyDescent="0.25">
      <c r="A1360" s="41"/>
      <c r="B1360" s="41"/>
      <c r="D1360" s="41"/>
      <c r="E1360" s="41"/>
      <c r="F1360" s="47"/>
      <c r="G1360" s="47"/>
      <c r="H1360" s="41"/>
      <c r="I1360" s="41"/>
      <c r="J1360" s="46"/>
    </row>
    <row r="1361" spans="1:10" ht="15.75" x14ac:dyDescent="0.25">
      <c r="A1361" s="41"/>
      <c r="B1361" s="41"/>
      <c r="D1361" s="41"/>
      <c r="E1361" s="41"/>
      <c r="F1361" s="47"/>
      <c r="G1361" s="47"/>
      <c r="H1361" s="41"/>
      <c r="I1361" s="41"/>
      <c r="J1361" s="46"/>
    </row>
    <row r="1362" spans="1:10" ht="15.75" x14ac:dyDescent="0.25">
      <c r="A1362" s="41"/>
      <c r="B1362" s="41"/>
      <c r="D1362" s="41"/>
      <c r="E1362" s="41"/>
      <c r="F1362" s="47"/>
      <c r="G1362" s="47"/>
      <c r="H1362" s="41"/>
      <c r="I1362" s="41"/>
      <c r="J1362" s="46"/>
    </row>
    <row r="1363" spans="1:10" ht="15.75" x14ac:dyDescent="0.25">
      <c r="A1363" s="41"/>
      <c r="B1363" s="41"/>
      <c r="D1363" s="41"/>
      <c r="E1363" s="41"/>
      <c r="F1363" s="47"/>
      <c r="G1363" s="47"/>
      <c r="H1363" s="41"/>
      <c r="I1363" s="41"/>
      <c r="J1363" s="46"/>
    </row>
    <row r="1364" spans="1:10" ht="15.75" x14ac:dyDescent="0.25">
      <c r="A1364" s="41"/>
      <c r="B1364" s="41"/>
      <c r="D1364" s="41"/>
      <c r="E1364" s="41"/>
      <c r="F1364" s="47"/>
      <c r="G1364" s="47"/>
      <c r="H1364" s="41"/>
      <c r="I1364" s="41"/>
      <c r="J1364" s="46"/>
    </row>
    <row r="1365" spans="1:10" ht="15.75" x14ac:dyDescent="0.25">
      <c r="A1365" s="41"/>
      <c r="B1365" s="41"/>
      <c r="D1365" s="41"/>
      <c r="E1365" s="41"/>
      <c r="F1365" s="47"/>
      <c r="G1365" s="47"/>
      <c r="H1365" s="41"/>
      <c r="I1365" s="41"/>
      <c r="J1365" s="46"/>
    </row>
    <row r="1366" spans="1:10" ht="15.75" x14ac:dyDescent="0.25">
      <c r="A1366" s="41"/>
      <c r="B1366" s="41"/>
      <c r="D1366" s="41"/>
      <c r="E1366" s="41"/>
      <c r="F1366" s="47"/>
      <c r="G1366" s="47"/>
      <c r="H1366" s="41"/>
      <c r="I1366" s="41"/>
      <c r="J1366" s="46"/>
    </row>
    <row r="1367" spans="1:10" ht="15.75" x14ac:dyDescent="0.25">
      <c r="A1367" s="41"/>
      <c r="B1367" s="41"/>
      <c r="D1367" s="41"/>
      <c r="E1367" s="41"/>
      <c r="F1367" s="47"/>
      <c r="G1367" s="47"/>
      <c r="H1367" s="41"/>
      <c r="I1367" s="41"/>
      <c r="J1367" s="46"/>
    </row>
    <row r="1368" spans="1:10" ht="15.75" x14ac:dyDescent="0.25">
      <c r="A1368" s="41"/>
      <c r="B1368" s="41"/>
      <c r="D1368" s="41"/>
      <c r="E1368" s="41"/>
      <c r="F1368" s="47"/>
      <c r="G1368" s="47"/>
      <c r="H1368" s="41"/>
      <c r="I1368" s="41"/>
      <c r="J1368" s="46"/>
    </row>
    <row r="1369" spans="1:10" ht="15.75" x14ac:dyDescent="0.25">
      <c r="A1369" s="41"/>
      <c r="B1369" s="41"/>
      <c r="D1369" s="41"/>
      <c r="E1369" s="41"/>
      <c r="F1369" s="47"/>
      <c r="G1369" s="47"/>
      <c r="H1369" s="41"/>
      <c r="I1369" s="41"/>
      <c r="J1369" s="46"/>
    </row>
    <row r="1370" spans="1:10" ht="15.75" x14ac:dyDescent="0.25">
      <c r="A1370" s="41"/>
      <c r="B1370" s="41"/>
      <c r="D1370" s="41"/>
      <c r="E1370" s="41"/>
      <c r="F1370" s="47"/>
      <c r="G1370" s="47"/>
      <c r="H1370" s="41"/>
      <c r="I1370" s="41"/>
      <c r="J1370" s="46"/>
    </row>
    <row r="1371" spans="1:10" ht="15.75" x14ac:dyDescent="0.25">
      <c r="A1371" s="41"/>
      <c r="B1371" s="41"/>
      <c r="D1371" s="41"/>
      <c r="E1371" s="41"/>
      <c r="F1371" s="47"/>
      <c r="G1371" s="47"/>
      <c r="H1371" s="41"/>
      <c r="I1371" s="41"/>
      <c r="J1371" s="46"/>
    </row>
    <row r="1372" spans="1:10" ht="15.75" x14ac:dyDescent="0.25">
      <c r="A1372" s="41"/>
      <c r="B1372" s="41"/>
      <c r="D1372" s="41"/>
      <c r="E1372" s="41"/>
      <c r="F1372" s="47"/>
      <c r="G1372" s="47"/>
      <c r="H1372" s="41"/>
      <c r="I1372" s="41"/>
      <c r="J1372" s="46"/>
    </row>
    <row r="1373" spans="1:10" ht="15.75" x14ac:dyDescent="0.25">
      <c r="A1373" s="41"/>
      <c r="B1373" s="41"/>
      <c r="D1373" s="41"/>
      <c r="E1373" s="41"/>
      <c r="F1373" s="47"/>
      <c r="G1373" s="47"/>
      <c r="H1373" s="41"/>
      <c r="I1373" s="41"/>
      <c r="J1373" s="46"/>
    </row>
    <row r="1374" spans="1:10" ht="15.75" x14ac:dyDescent="0.25">
      <c r="A1374" s="41"/>
      <c r="B1374" s="41"/>
      <c r="D1374" s="41"/>
      <c r="E1374" s="41"/>
      <c r="F1374" s="47"/>
      <c r="G1374" s="47"/>
      <c r="H1374" s="41"/>
      <c r="I1374" s="41"/>
      <c r="J1374" s="46"/>
    </row>
    <row r="1375" spans="1:10" ht="15.75" x14ac:dyDescent="0.25">
      <c r="A1375" s="41"/>
      <c r="B1375" s="41"/>
      <c r="D1375" s="41"/>
      <c r="E1375" s="41"/>
      <c r="F1375" s="47"/>
      <c r="G1375" s="47"/>
      <c r="H1375" s="41"/>
      <c r="I1375" s="41"/>
      <c r="J1375" s="46"/>
    </row>
    <row r="1376" spans="1:10" ht="15.75" x14ac:dyDescent="0.25">
      <c r="A1376" s="41"/>
      <c r="B1376" s="41"/>
      <c r="D1376" s="41"/>
      <c r="E1376" s="41"/>
      <c r="F1376" s="47"/>
      <c r="G1376" s="47"/>
      <c r="H1376" s="41"/>
      <c r="I1376" s="41"/>
      <c r="J1376" s="46"/>
    </row>
    <row r="1377" spans="1:10" ht="15.75" x14ac:dyDescent="0.25">
      <c r="A1377" s="41"/>
      <c r="B1377" s="41"/>
      <c r="D1377" s="41"/>
      <c r="E1377" s="41"/>
      <c r="F1377" s="47"/>
      <c r="G1377" s="47"/>
      <c r="H1377" s="41"/>
      <c r="I1377" s="41"/>
      <c r="J1377" s="46"/>
    </row>
    <row r="1378" spans="1:10" ht="15.75" x14ac:dyDescent="0.25">
      <c r="A1378" s="41"/>
      <c r="B1378" s="41"/>
      <c r="D1378" s="41"/>
      <c r="E1378" s="41"/>
      <c r="F1378" s="47"/>
      <c r="G1378" s="47"/>
      <c r="H1378" s="41"/>
      <c r="I1378" s="41"/>
      <c r="J1378" s="46"/>
    </row>
    <row r="1379" spans="1:10" ht="15.75" x14ac:dyDescent="0.25">
      <c r="A1379" s="41"/>
      <c r="B1379" s="41"/>
      <c r="D1379" s="41"/>
      <c r="E1379" s="41"/>
      <c r="F1379" s="47"/>
      <c r="G1379" s="47"/>
      <c r="H1379" s="41"/>
      <c r="I1379" s="41"/>
      <c r="J1379" s="46"/>
    </row>
    <row r="1380" spans="1:10" ht="15.75" x14ac:dyDescent="0.25">
      <c r="A1380" s="41"/>
      <c r="B1380" s="41"/>
      <c r="D1380" s="41"/>
      <c r="E1380" s="41"/>
      <c r="F1380" s="47"/>
      <c r="G1380" s="47"/>
      <c r="H1380" s="41"/>
      <c r="I1380" s="41"/>
      <c r="J1380" s="46"/>
    </row>
    <row r="1381" spans="1:10" ht="15.75" x14ac:dyDescent="0.25">
      <c r="A1381" s="41"/>
      <c r="B1381" s="41"/>
      <c r="D1381" s="41"/>
      <c r="E1381" s="41"/>
      <c r="F1381" s="47"/>
      <c r="G1381" s="47"/>
      <c r="H1381" s="41"/>
      <c r="I1381" s="41"/>
      <c r="J1381" s="46"/>
    </row>
    <row r="1382" spans="1:10" ht="15.75" x14ac:dyDescent="0.25">
      <c r="A1382" s="41"/>
      <c r="B1382" s="41"/>
      <c r="D1382" s="41"/>
      <c r="E1382" s="41"/>
      <c r="F1382" s="47"/>
      <c r="G1382" s="47"/>
      <c r="H1382" s="41"/>
      <c r="I1382" s="41"/>
      <c r="J1382" s="46"/>
    </row>
    <row r="1383" spans="1:10" ht="15.75" x14ac:dyDescent="0.25">
      <c r="A1383" s="41"/>
      <c r="B1383" s="41"/>
      <c r="D1383" s="41"/>
      <c r="E1383" s="41"/>
      <c r="F1383" s="47"/>
      <c r="G1383" s="47"/>
      <c r="H1383" s="41"/>
      <c r="I1383" s="41"/>
      <c r="J1383" s="46"/>
    </row>
    <row r="1384" spans="1:10" ht="15.75" x14ac:dyDescent="0.25">
      <c r="A1384" s="41"/>
      <c r="B1384" s="41"/>
      <c r="D1384" s="41"/>
      <c r="E1384" s="41"/>
      <c r="F1384" s="47"/>
      <c r="G1384" s="47"/>
      <c r="H1384" s="41"/>
      <c r="I1384" s="41"/>
      <c r="J1384" s="46"/>
    </row>
    <row r="1385" spans="1:10" ht="15.75" x14ac:dyDescent="0.25">
      <c r="A1385" s="41"/>
      <c r="B1385" s="41"/>
      <c r="D1385" s="41"/>
      <c r="E1385" s="41"/>
      <c r="F1385" s="47"/>
      <c r="G1385" s="47"/>
      <c r="H1385" s="41"/>
      <c r="I1385" s="41"/>
      <c r="J1385" s="46"/>
    </row>
    <row r="1386" spans="1:10" ht="15.75" x14ac:dyDescent="0.25">
      <c r="A1386" s="41"/>
      <c r="B1386" s="41"/>
      <c r="D1386" s="41"/>
      <c r="E1386" s="41"/>
      <c r="F1386" s="47"/>
      <c r="G1386" s="47"/>
      <c r="H1386" s="41"/>
      <c r="I1386" s="41"/>
      <c r="J1386" s="46"/>
    </row>
    <row r="1387" spans="1:10" ht="15.75" x14ac:dyDescent="0.25">
      <c r="A1387" s="41"/>
      <c r="B1387" s="41"/>
      <c r="D1387" s="41"/>
      <c r="E1387" s="41"/>
      <c r="F1387" s="47"/>
      <c r="G1387" s="47"/>
      <c r="H1387" s="41"/>
      <c r="I1387" s="41"/>
      <c r="J1387" s="46"/>
    </row>
    <row r="1388" spans="1:10" ht="15.75" x14ac:dyDescent="0.25">
      <c r="A1388" s="41"/>
      <c r="B1388" s="41"/>
      <c r="D1388" s="41"/>
      <c r="E1388" s="41"/>
      <c r="F1388" s="47"/>
      <c r="G1388" s="47"/>
      <c r="H1388" s="41"/>
      <c r="I1388" s="41"/>
      <c r="J1388" s="46"/>
    </row>
    <row r="1389" spans="1:10" ht="15.75" x14ac:dyDescent="0.25">
      <c r="A1389" s="41"/>
      <c r="B1389" s="41"/>
      <c r="D1389" s="41"/>
      <c r="E1389" s="41"/>
      <c r="F1389" s="47"/>
      <c r="G1389" s="47"/>
      <c r="H1389" s="41"/>
      <c r="I1389" s="41"/>
      <c r="J1389" s="46"/>
    </row>
    <row r="1390" spans="1:10" ht="15.75" x14ac:dyDescent="0.25">
      <c r="A1390" s="41"/>
      <c r="B1390" s="41"/>
      <c r="D1390" s="41"/>
      <c r="E1390" s="41"/>
      <c r="F1390" s="47"/>
      <c r="G1390" s="47"/>
      <c r="H1390" s="41"/>
      <c r="I1390" s="41"/>
      <c r="J1390" s="46"/>
    </row>
    <row r="1391" spans="1:10" ht="15.75" x14ac:dyDescent="0.25">
      <c r="A1391" s="41"/>
      <c r="B1391" s="41"/>
      <c r="D1391" s="41"/>
      <c r="E1391" s="41"/>
      <c r="F1391" s="47"/>
      <c r="G1391" s="47"/>
      <c r="H1391" s="41"/>
      <c r="I1391" s="41"/>
      <c r="J1391" s="46"/>
    </row>
    <row r="1392" spans="1:10" ht="15.75" x14ac:dyDescent="0.25">
      <c r="A1392" s="41"/>
      <c r="B1392" s="41"/>
      <c r="D1392" s="41"/>
      <c r="E1392" s="41"/>
      <c r="F1392" s="47"/>
      <c r="G1392" s="47"/>
      <c r="H1392" s="41"/>
      <c r="I1392" s="41"/>
      <c r="J1392" s="46"/>
    </row>
    <row r="1393" spans="1:10" ht="15.75" x14ac:dyDescent="0.25">
      <c r="A1393" s="41"/>
      <c r="B1393" s="41"/>
      <c r="D1393" s="41"/>
      <c r="E1393" s="41"/>
      <c r="F1393" s="47"/>
      <c r="G1393" s="47"/>
      <c r="H1393" s="41"/>
      <c r="I1393" s="41"/>
      <c r="J1393" s="46"/>
    </row>
    <row r="1394" spans="1:10" ht="15.75" x14ac:dyDescent="0.25">
      <c r="A1394" s="41"/>
      <c r="B1394" s="41"/>
      <c r="D1394" s="41"/>
      <c r="E1394" s="41"/>
      <c r="F1394" s="47"/>
      <c r="G1394" s="47"/>
      <c r="H1394" s="41"/>
      <c r="I1394" s="41"/>
      <c r="J1394" s="46"/>
    </row>
    <row r="1395" spans="1:10" ht="15.75" x14ac:dyDescent="0.25">
      <c r="A1395" s="41"/>
      <c r="B1395" s="41"/>
      <c r="D1395" s="41"/>
      <c r="E1395" s="41"/>
      <c r="F1395" s="47"/>
      <c r="G1395" s="47"/>
      <c r="H1395" s="41"/>
      <c r="I1395" s="41"/>
      <c r="J1395" s="46"/>
    </row>
    <row r="1396" spans="1:10" ht="15.75" x14ac:dyDescent="0.25">
      <c r="A1396" s="41"/>
      <c r="B1396" s="41"/>
      <c r="D1396" s="41"/>
      <c r="E1396" s="41"/>
      <c r="F1396" s="47"/>
      <c r="G1396" s="47"/>
      <c r="H1396" s="41"/>
      <c r="I1396" s="41"/>
      <c r="J1396" s="46"/>
    </row>
    <row r="1397" spans="1:10" ht="15.75" x14ac:dyDescent="0.25">
      <c r="A1397" s="41"/>
      <c r="B1397" s="41"/>
      <c r="D1397" s="41"/>
      <c r="E1397" s="41"/>
      <c r="F1397" s="47"/>
      <c r="G1397" s="47"/>
      <c r="H1397" s="41"/>
      <c r="I1397" s="41"/>
      <c r="J1397" s="46"/>
    </row>
    <row r="1398" spans="1:10" ht="15.75" x14ac:dyDescent="0.25">
      <c r="A1398" s="41"/>
      <c r="B1398" s="41"/>
      <c r="D1398" s="41"/>
      <c r="E1398" s="41"/>
      <c r="F1398" s="47"/>
      <c r="G1398" s="47"/>
      <c r="H1398" s="41"/>
      <c r="I1398" s="41"/>
      <c r="J1398" s="46"/>
    </row>
    <row r="1399" spans="1:10" ht="15.75" x14ac:dyDescent="0.25">
      <c r="A1399" s="41"/>
      <c r="B1399" s="41"/>
      <c r="D1399" s="41"/>
      <c r="E1399" s="41"/>
      <c r="F1399" s="47"/>
      <c r="G1399" s="47"/>
      <c r="H1399" s="41"/>
      <c r="I1399" s="41"/>
      <c r="J1399" s="46"/>
    </row>
    <row r="1400" spans="1:10" ht="15.75" x14ac:dyDescent="0.25">
      <c r="A1400" s="41"/>
      <c r="B1400" s="41"/>
      <c r="D1400" s="41"/>
      <c r="E1400" s="41"/>
      <c r="F1400" s="47"/>
      <c r="G1400" s="47"/>
      <c r="H1400" s="41"/>
      <c r="I1400" s="41"/>
      <c r="J1400" s="46"/>
    </row>
    <row r="1401" spans="1:10" ht="15.75" x14ac:dyDescent="0.25">
      <c r="A1401" s="41"/>
      <c r="B1401" s="41"/>
      <c r="D1401" s="41"/>
      <c r="E1401" s="41"/>
      <c r="F1401" s="47"/>
      <c r="G1401" s="47"/>
      <c r="H1401" s="41"/>
      <c r="I1401" s="41"/>
      <c r="J1401" s="46"/>
    </row>
    <row r="1402" spans="1:10" ht="15.75" x14ac:dyDescent="0.25">
      <c r="A1402" s="41"/>
      <c r="B1402" s="41"/>
      <c r="D1402" s="41"/>
      <c r="E1402" s="41"/>
      <c r="F1402" s="47"/>
      <c r="G1402" s="47"/>
      <c r="H1402" s="41"/>
      <c r="I1402" s="41"/>
      <c r="J1402" s="46"/>
    </row>
    <row r="1403" spans="1:10" ht="15.75" x14ac:dyDescent="0.25">
      <c r="A1403" s="41"/>
      <c r="B1403" s="41"/>
      <c r="D1403" s="41"/>
      <c r="E1403" s="41"/>
      <c r="F1403" s="47"/>
      <c r="G1403" s="47"/>
      <c r="H1403" s="41"/>
      <c r="I1403" s="41"/>
      <c r="J1403" s="46"/>
    </row>
    <row r="1404" spans="1:10" ht="15.75" x14ac:dyDescent="0.25">
      <c r="A1404" s="41"/>
      <c r="B1404" s="41"/>
      <c r="D1404" s="41"/>
      <c r="E1404" s="41"/>
      <c r="F1404" s="47"/>
      <c r="G1404" s="47"/>
      <c r="H1404" s="41"/>
      <c r="I1404" s="41"/>
      <c r="J1404" s="46"/>
    </row>
    <row r="1405" spans="1:10" ht="15.75" x14ac:dyDescent="0.25">
      <c r="A1405" s="41"/>
      <c r="B1405" s="41"/>
      <c r="D1405" s="41"/>
      <c r="E1405" s="41"/>
      <c r="F1405" s="47"/>
      <c r="G1405" s="47"/>
      <c r="H1405" s="41"/>
      <c r="I1405" s="41"/>
      <c r="J1405" s="46"/>
    </row>
    <row r="1406" spans="1:10" ht="15.75" x14ac:dyDescent="0.25">
      <c r="A1406" s="41"/>
      <c r="B1406" s="41"/>
      <c r="D1406" s="41"/>
      <c r="E1406" s="41"/>
      <c r="F1406" s="47"/>
      <c r="G1406" s="47"/>
      <c r="H1406" s="41"/>
      <c r="I1406" s="41"/>
      <c r="J1406" s="46"/>
    </row>
    <row r="1407" spans="1:10" ht="15.75" x14ac:dyDescent="0.25">
      <c r="A1407" s="41"/>
      <c r="B1407" s="41"/>
      <c r="D1407" s="41"/>
      <c r="E1407" s="41"/>
      <c r="F1407" s="47"/>
      <c r="G1407" s="47"/>
      <c r="H1407" s="41"/>
      <c r="I1407" s="41"/>
      <c r="J1407" s="46"/>
    </row>
    <row r="1408" spans="1:10" ht="15.75" x14ac:dyDescent="0.25">
      <c r="A1408" s="41"/>
      <c r="B1408" s="41"/>
      <c r="D1408" s="41"/>
      <c r="E1408" s="41"/>
      <c r="F1408" s="47"/>
      <c r="G1408" s="47"/>
      <c r="H1408" s="41"/>
      <c r="I1408" s="41"/>
      <c r="J1408" s="46"/>
    </row>
    <row r="1409" spans="1:10" ht="15.75" x14ac:dyDescent="0.25">
      <c r="A1409" s="41"/>
      <c r="B1409" s="41"/>
      <c r="D1409" s="41"/>
      <c r="E1409" s="41"/>
      <c r="F1409" s="47"/>
      <c r="G1409" s="47"/>
      <c r="H1409" s="41"/>
      <c r="I1409" s="41"/>
      <c r="J1409" s="46"/>
    </row>
    <row r="1410" spans="1:10" ht="15.75" x14ac:dyDescent="0.25">
      <c r="A1410" s="41"/>
      <c r="B1410" s="41"/>
      <c r="D1410" s="41"/>
      <c r="E1410" s="41"/>
      <c r="F1410" s="47"/>
      <c r="G1410" s="47"/>
      <c r="H1410" s="41"/>
      <c r="I1410" s="41"/>
      <c r="J1410" s="46"/>
    </row>
    <row r="1411" spans="1:10" ht="15.75" x14ac:dyDescent="0.25">
      <c r="A1411" s="41"/>
      <c r="B1411" s="41"/>
      <c r="D1411" s="41"/>
      <c r="E1411" s="41"/>
      <c r="F1411" s="47"/>
      <c r="G1411" s="47"/>
      <c r="H1411" s="41"/>
      <c r="I1411" s="41"/>
      <c r="J1411" s="46"/>
    </row>
    <row r="1412" spans="1:10" ht="15.75" x14ac:dyDescent="0.25">
      <c r="A1412" s="41"/>
      <c r="B1412" s="41"/>
      <c r="D1412" s="41"/>
      <c r="E1412" s="41"/>
      <c r="F1412" s="47"/>
      <c r="G1412" s="47"/>
      <c r="H1412" s="41"/>
      <c r="I1412" s="41"/>
      <c r="J1412" s="46"/>
    </row>
    <row r="1413" spans="1:10" ht="15.75" x14ac:dyDescent="0.25">
      <c r="A1413" s="41"/>
      <c r="B1413" s="41"/>
      <c r="D1413" s="41"/>
      <c r="E1413" s="41"/>
      <c r="F1413" s="47"/>
      <c r="G1413" s="47"/>
      <c r="H1413" s="41"/>
      <c r="I1413" s="41"/>
      <c r="J1413" s="46"/>
    </row>
    <row r="1414" spans="1:10" ht="15.75" x14ac:dyDescent="0.25">
      <c r="A1414" s="41"/>
      <c r="B1414" s="41"/>
      <c r="D1414" s="41"/>
      <c r="E1414" s="41"/>
      <c r="F1414" s="47"/>
      <c r="G1414" s="47"/>
      <c r="H1414" s="41"/>
      <c r="I1414" s="41"/>
      <c r="J1414" s="46"/>
    </row>
    <row r="1415" spans="1:10" ht="15.75" x14ac:dyDescent="0.25">
      <c r="A1415" s="41"/>
      <c r="B1415" s="41"/>
      <c r="D1415" s="41"/>
      <c r="E1415" s="41"/>
      <c r="F1415" s="47"/>
      <c r="G1415" s="47"/>
      <c r="H1415" s="41"/>
      <c r="I1415" s="41"/>
      <c r="J1415" s="46"/>
    </row>
    <row r="1416" spans="1:10" ht="15.75" x14ac:dyDescent="0.25">
      <c r="A1416" s="41"/>
      <c r="B1416" s="41"/>
      <c r="D1416" s="41"/>
      <c r="E1416" s="41"/>
      <c r="F1416" s="47"/>
      <c r="G1416" s="47"/>
      <c r="H1416" s="41"/>
      <c r="I1416" s="41"/>
      <c r="J1416" s="46"/>
    </row>
    <row r="1417" spans="1:10" ht="15.75" x14ac:dyDescent="0.25">
      <c r="A1417" s="41"/>
      <c r="B1417" s="41"/>
      <c r="D1417" s="41"/>
      <c r="E1417" s="41"/>
      <c r="F1417" s="47"/>
      <c r="G1417" s="47"/>
      <c r="H1417" s="41"/>
      <c r="I1417" s="41"/>
      <c r="J1417" s="46"/>
    </row>
    <row r="1418" spans="1:10" ht="15.75" x14ac:dyDescent="0.25">
      <c r="A1418" s="41"/>
      <c r="B1418" s="41"/>
      <c r="D1418" s="41"/>
      <c r="E1418" s="41"/>
      <c r="F1418" s="47"/>
      <c r="G1418" s="47"/>
      <c r="H1418" s="41"/>
      <c r="I1418" s="41"/>
      <c r="J1418" s="46"/>
    </row>
    <row r="1419" spans="1:10" ht="15.75" x14ac:dyDescent="0.25">
      <c r="A1419" s="41"/>
      <c r="B1419" s="41"/>
      <c r="D1419" s="41"/>
      <c r="E1419" s="41"/>
      <c r="F1419" s="47"/>
      <c r="G1419" s="47"/>
      <c r="H1419" s="41"/>
      <c r="I1419" s="41"/>
      <c r="J1419" s="46"/>
    </row>
    <row r="1420" spans="1:10" ht="15.75" x14ac:dyDescent="0.25">
      <c r="A1420" s="41"/>
      <c r="B1420" s="41"/>
      <c r="D1420" s="41"/>
      <c r="E1420" s="41"/>
      <c r="F1420" s="47"/>
      <c r="G1420" s="47"/>
      <c r="H1420" s="41"/>
      <c r="I1420" s="41"/>
      <c r="J1420" s="46"/>
    </row>
    <row r="1421" spans="1:10" ht="15.75" x14ac:dyDescent="0.25">
      <c r="A1421" s="41"/>
      <c r="B1421" s="41"/>
      <c r="D1421" s="41"/>
      <c r="E1421" s="41"/>
      <c r="F1421" s="47"/>
      <c r="G1421" s="47"/>
      <c r="H1421" s="41"/>
      <c r="I1421" s="41"/>
      <c r="J1421" s="46"/>
    </row>
    <row r="1422" spans="1:10" ht="15.75" x14ac:dyDescent="0.25">
      <c r="A1422" s="41"/>
      <c r="B1422" s="41"/>
      <c r="D1422" s="41"/>
      <c r="E1422" s="41"/>
      <c r="F1422" s="47"/>
      <c r="G1422" s="47"/>
      <c r="H1422" s="41"/>
      <c r="I1422" s="41"/>
      <c r="J1422" s="46"/>
    </row>
    <row r="1423" spans="1:10" ht="15.75" x14ac:dyDescent="0.25">
      <c r="A1423" s="41"/>
      <c r="B1423" s="41"/>
      <c r="D1423" s="41"/>
      <c r="E1423" s="41"/>
      <c r="F1423" s="47"/>
      <c r="G1423" s="47"/>
      <c r="H1423" s="41"/>
      <c r="I1423" s="41"/>
      <c r="J1423" s="46"/>
    </row>
    <row r="1424" spans="1:10" ht="15.75" x14ac:dyDescent="0.25">
      <c r="A1424" s="41"/>
      <c r="B1424" s="41"/>
      <c r="D1424" s="41"/>
      <c r="E1424" s="41"/>
      <c r="F1424" s="47"/>
      <c r="G1424" s="47"/>
      <c r="H1424" s="41"/>
      <c r="I1424" s="41"/>
      <c r="J1424" s="46"/>
    </row>
    <row r="1425" spans="1:10" ht="15.75" x14ac:dyDescent="0.25">
      <c r="A1425" s="41"/>
      <c r="B1425" s="41"/>
      <c r="D1425" s="41"/>
      <c r="E1425" s="41"/>
      <c r="F1425" s="47"/>
      <c r="G1425" s="47"/>
      <c r="H1425" s="41"/>
      <c r="I1425" s="41"/>
      <c r="J1425" s="46"/>
    </row>
    <row r="1426" spans="1:10" ht="15.75" x14ac:dyDescent="0.25">
      <c r="A1426" s="41"/>
      <c r="B1426" s="41"/>
      <c r="D1426" s="41"/>
      <c r="E1426" s="41"/>
      <c r="F1426" s="47"/>
      <c r="G1426" s="47"/>
      <c r="H1426" s="41"/>
      <c r="I1426" s="41"/>
      <c r="J1426" s="46"/>
    </row>
    <row r="1427" spans="1:10" ht="15.75" x14ac:dyDescent="0.25">
      <c r="A1427" s="41"/>
      <c r="B1427" s="41"/>
      <c r="D1427" s="41"/>
      <c r="E1427" s="41"/>
      <c r="F1427" s="47"/>
      <c r="G1427" s="47"/>
      <c r="H1427" s="41"/>
      <c r="I1427" s="41"/>
      <c r="J1427" s="46"/>
    </row>
    <row r="1428" spans="1:10" ht="15.75" x14ac:dyDescent="0.25">
      <c r="A1428" s="41"/>
      <c r="B1428" s="41"/>
      <c r="D1428" s="41"/>
      <c r="E1428" s="41"/>
      <c r="F1428" s="47"/>
      <c r="G1428" s="47"/>
      <c r="H1428" s="41"/>
      <c r="I1428" s="41"/>
      <c r="J1428" s="46"/>
    </row>
    <row r="1429" spans="1:10" ht="15.75" x14ac:dyDescent="0.25">
      <c r="A1429" s="41"/>
      <c r="B1429" s="41"/>
      <c r="D1429" s="41"/>
      <c r="E1429" s="41"/>
      <c r="F1429" s="47"/>
      <c r="G1429" s="47"/>
      <c r="H1429" s="41"/>
      <c r="I1429" s="41"/>
      <c r="J1429" s="46"/>
    </row>
    <row r="1430" spans="1:10" ht="15.75" x14ac:dyDescent="0.25">
      <c r="A1430" s="41"/>
      <c r="B1430" s="41"/>
      <c r="D1430" s="41"/>
      <c r="E1430" s="41"/>
      <c r="F1430" s="47"/>
      <c r="G1430" s="47"/>
      <c r="H1430" s="41"/>
      <c r="I1430" s="41"/>
      <c r="J1430" s="46"/>
    </row>
    <row r="1431" spans="1:10" ht="15.75" x14ac:dyDescent="0.25">
      <c r="A1431" s="41"/>
      <c r="B1431" s="41"/>
      <c r="D1431" s="41"/>
      <c r="E1431" s="41"/>
      <c r="F1431" s="47"/>
      <c r="G1431" s="47"/>
      <c r="H1431" s="41"/>
      <c r="I1431" s="41"/>
      <c r="J1431" s="46"/>
    </row>
    <row r="1432" spans="1:10" ht="15.75" x14ac:dyDescent="0.25">
      <c r="A1432" s="41"/>
      <c r="B1432" s="41"/>
      <c r="D1432" s="41"/>
      <c r="E1432" s="41"/>
      <c r="F1432" s="47"/>
      <c r="G1432" s="47"/>
      <c r="H1432" s="41"/>
      <c r="I1432" s="41"/>
      <c r="J1432" s="46"/>
    </row>
    <row r="1433" spans="1:10" ht="15.75" x14ac:dyDescent="0.25">
      <c r="A1433" s="41"/>
      <c r="B1433" s="41"/>
      <c r="D1433" s="41"/>
      <c r="E1433" s="41"/>
      <c r="F1433" s="47"/>
      <c r="G1433" s="47"/>
      <c r="H1433" s="41"/>
      <c r="I1433" s="41"/>
      <c r="J1433" s="46"/>
    </row>
    <row r="1434" spans="1:10" ht="15.75" x14ac:dyDescent="0.25">
      <c r="A1434" s="41"/>
      <c r="B1434" s="41"/>
      <c r="D1434" s="41"/>
      <c r="E1434" s="41"/>
      <c r="F1434" s="47"/>
      <c r="G1434" s="47"/>
      <c r="H1434" s="41"/>
      <c r="I1434" s="41"/>
      <c r="J1434" s="46"/>
    </row>
    <row r="1435" spans="1:10" ht="15.75" x14ac:dyDescent="0.25">
      <c r="A1435" s="41"/>
      <c r="B1435" s="41"/>
      <c r="D1435" s="41"/>
      <c r="E1435" s="41"/>
      <c r="F1435" s="47"/>
      <c r="G1435" s="47"/>
      <c r="H1435" s="41"/>
      <c r="I1435" s="41"/>
      <c r="J1435" s="46"/>
    </row>
    <row r="1436" spans="1:10" ht="15.75" x14ac:dyDescent="0.25">
      <c r="A1436" s="41"/>
      <c r="B1436" s="41"/>
      <c r="D1436" s="41"/>
      <c r="E1436" s="41"/>
      <c r="F1436" s="47"/>
      <c r="G1436" s="47"/>
      <c r="H1436" s="41"/>
      <c r="I1436" s="41"/>
      <c r="J1436" s="46"/>
    </row>
    <row r="1437" spans="1:10" ht="15.75" x14ac:dyDescent="0.25">
      <c r="A1437" s="41"/>
      <c r="B1437" s="41"/>
      <c r="D1437" s="41"/>
      <c r="E1437" s="41"/>
      <c r="F1437" s="47"/>
      <c r="G1437" s="47"/>
      <c r="H1437" s="41"/>
      <c r="I1437" s="41"/>
      <c r="J1437" s="46"/>
    </row>
    <row r="1438" spans="1:10" ht="15.75" x14ac:dyDescent="0.25">
      <c r="A1438" s="41"/>
      <c r="B1438" s="41"/>
      <c r="D1438" s="41"/>
      <c r="E1438" s="41"/>
      <c r="F1438" s="47"/>
      <c r="G1438" s="47"/>
      <c r="H1438" s="41"/>
      <c r="I1438" s="41"/>
      <c r="J1438" s="46"/>
    </row>
    <row r="1439" spans="1:10" ht="15.75" x14ac:dyDescent="0.25">
      <c r="A1439" s="41"/>
      <c r="B1439" s="41"/>
      <c r="D1439" s="41"/>
      <c r="E1439" s="41"/>
      <c r="F1439" s="47"/>
      <c r="G1439" s="47"/>
      <c r="H1439" s="41"/>
      <c r="I1439" s="41"/>
      <c r="J1439" s="46"/>
    </row>
    <row r="1440" spans="1:10" ht="15.75" x14ac:dyDescent="0.25">
      <c r="A1440" s="41"/>
      <c r="B1440" s="41"/>
      <c r="D1440" s="41"/>
      <c r="E1440" s="41"/>
      <c r="F1440" s="47"/>
      <c r="G1440" s="47"/>
      <c r="H1440" s="41"/>
      <c r="I1440" s="41"/>
      <c r="J1440" s="46"/>
    </row>
    <row r="1441" spans="1:10" ht="15.75" x14ac:dyDescent="0.25">
      <c r="A1441" s="41"/>
      <c r="B1441" s="41"/>
      <c r="D1441" s="41"/>
      <c r="E1441" s="41"/>
      <c r="F1441" s="47"/>
      <c r="G1441" s="47"/>
      <c r="H1441" s="41"/>
      <c r="I1441" s="41"/>
      <c r="J1441" s="46"/>
    </row>
    <row r="1442" spans="1:10" ht="15.75" x14ac:dyDescent="0.25">
      <c r="A1442" s="41"/>
      <c r="B1442" s="41"/>
      <c r="D1442" s="41"/>
      <c r="E1442" s="41"/>
      <c r="F1442" s="47"/>
      <c r="G1442" s="47"/>
      <c r="H1442" s="41"/>
      <c r="I1442" s="41"/>
      <c r="J1442" s="46"/>
    </row>
    <row r="1443" spans="1:10" ht="15.75" x14ac:dyDescent="0.25">
      <c r="A1443" s="41"/>
      <c r="B1443" s="41"/>
      <c r="D1443" s="41"/>
      <c r="E1443" s="41"/>
      <c r="F1443" s="47"/>
      <c r="G1443" s="47"/>
      <c r="H1443" s="41"/>
      <c r="I1443" s="41"/>
      <c r="J1443" s="46"/>
    </row>
    <row r="1444" spans="1:10" ht="15.75" x14ac:dyDescent="0.25">
      <c r="A1444" s="41"/>
      <c r="B1444" s="41"/>
      <c r="D1444" s="41"/>
      <c r="E1444" s="41"/>
      <c r="F1444" s="47"/>
      <c r="G1444" s="47"/>
      <c r="H1444" s="41"/>
      <c r="I1444" s="41"/>
      <c r="J1444" s="46"/>
    </row>
    <row r="1445" spans="1:10" ht="15.75" x14ac:dyDescent="0.25">
      <c r="A1445" s="41"/>
      <c r="B1445" s="41"/>
      <c r="D1445" s="41"/>
      <c r="E1445" s="41"/>
      <c r="F1445" s="47"/>
      <c r="G1445" s="47"/>
      <c r="H1445" s="41"/>
      <c r="I1445" s="41"/>
      <c r="J1445" s="46"/>
    </row>
    <row r="1446" spans="1:10" ht="15.75" x14ac:dyDescent="0.25">
      <c r="A1446" s="41"/>
      <c r="B1446" s="41"/>
      <c r="D1446" s="41"/>
      <c r="E1446" s="41"/>
      <c r="F1446" s="47"/>
      <c r="G1446" s="47"/>
      <c r="H1446" s="41"/>
      <c r="I1446" s="41"/>
      <c r="J1446" s="46"/>
    </row>
    <row r="1447" spans="1:10" ht="15.75" x14ac:dyDescent="0.25">
      <c r="A1447" s="41"/>
      <c r="B1447" s="41"/>
      <c r="D1447" s="41"/>
      <c r="E1447" s="41"/>
      <c r="F1447" s="47"/>
      <c r="G1447" s="47"/>
      <c r="H1447" s="41"/>
      <c r="I1447" s="41"/>
      <c r="J1447" s="46"/>
    </row>
    <row r="1448" spans="1:10" ht="15.75" x14ac:dyDescent="0.25">
      <c r="A1448" s="41"/>
      <c r="B1448" s="41"/>
      <c r="D1448" s="41"/>
      <c r="E1448" s="41"/>
      <c r="F1448" s="47"/>
      <c r="G1448" s="47"/>
      <c r="H1448" s="41"/>
      <c r="I1448" s="41"/>
      <c r="J1448" s="46"/>
    </row>
    <row r="1449" spans="1:10" ht="15.75" x14ac:dyDescent="0.25">
      <c r="A1449" s="41"/>
      <c r="B1449" s="41"/>
      <c r="D1449" s="41"/>
      <c r="E1449" s="41"/>
      <c r="F1449" s="47"/>
      <c r="G1449" s="47"/>
      <c r="H1449" s="41"/>
      <c r="I1449" s="41"/>
      <c r="J1449" s="46"/>
    </row>
    <row r="1450" spans="1:10" ht="15.75" x14ac:dyDescent="0.25">
      <c r="A1450" s="41"/>
      <c r="B1450" s="41"/>
      <c r="D1450" s="41"/>
      <c r="E1450" s="41"/>
      <c r="F1450" s="47"/>
      <c r="G1450" s="47"/>
      <c r="H1450" s="41"/>
      <c r="I1450" s="41"/>
      <c r="J1450" s="46"/>
    </row>
    <row r="1451" spans="1:10" ht="15.75" x14ac:dyDescent="0.25">
      <c r="A1451" s="41"/>
      <c r="B1451" s="41"/>
      <c r="D1451" s="41"/>
      <c r="E1451" s="41"/>
      <c r="F1451" s="47"/>
      <c r="G1451" s="47"/>
      <c r="H1451" s="41"/>
      <c r="I1451" s="41"/>
      <c r="J1451" s="46"/>
    </row>
    <row r="1452" spans="1:10" ht="15.75" x14ac:dyDescent="0.25">
      <c r="A1452" s="41"/>
      <c r="B1452" s="41"/>
      <c r="D1452" s="41"/>
      <c r="E1452" s="41"/>
      <c r="F1452" s="47"/>
      <c r="G1452" s="47"/>
      <c r="H1452" s="41"/>
      <c r="I1452" s="41"/>
      <c r="J1452" s="46"/>
    </row>
    <row r="1453" spans="1:10" ht="15.75" x14ac:dyDescent="0.25">
      <c r="A1453" s="41"/>
      <c r="B1453" s="41"/>
      <c r="D1453" s="41"/>
      <c r="E1453" s="41"/>
      <c r="F1453" s="47"/>
      <c r="G1453" s="47"/>
      <c r="H1453" s="41"/>
      <c r="I1453" s="41"/>
      <c r="J1453" s="46"/>
    </row>
    <row r="1454" spans="1:10" ht="15.75" x14ac:dyDescent="0.25">
      <c r="A1454" s="41"/>
      <c r="B1454" s="41"/>
      <c r="D1454" s="41"/>
      <c r="E1454" s="41"/>
      <c r="F1454" s="47"/>
      <c r="G1454" s="47"/>
      <c r="H1454" s="41"/>
      <c r="I1454" s="41"/>
      <c r="J1454" s="46"/>
    </row>
    <row r="1455" spans="1:10" ht="15.75" x14ac:dyDescent="0.25">
      <c r="A1455" s="41"/>
      <c r="B1455" s="41"/>
      <c r="D1455" s="41"/>
      <c r="E1455" s="41"/>
      <c r="F1455" s="47"/>
      <c r="G1455" s="47"/>
      <c r="H1455" s="41"/>
      <c r="I1455" s="41"/>
      <c r="J1455" s="46"/>
    </row>
    <row r="1456" spans="1:10" ht="15.75" x14ac:dyDescent="0.25">
      <c r="A1456" s="41"/>
      <c r="B1456" s="41"/>
      <c r="D1456" s="41"/>
      <c r="E1456" s="41"/>
      <c r="F1456" s="47"/>
      <c r="G1456" s="47"/>
      <c r="H1456" s="41"/>
      <c r="I1456" s="41"/>
      <c r="J1456" s="46"/>
    </row>
    <row r="1457" spans="1:10" ht="15.75" x14ac:dyDescent="0.25">
      <c r="A1457" s="41"/>
      <c r="B1457" s="41"/>
      <c r="D1457" s="41"/>
      <c r="E1457" s="41"/>
      <c r="F1457" s="47"/>
      <c r="G1457" s="47"/>
      <c r="H1457" s="41"/>
      <c r="I1457" s="41"/>
      <c r="J1457" s="46"/>
    </row>
    <row r="1458" spans="1:10" ht="15.75" x14ac:dyDescent="0.25">
      <c r="A1458" s="41"/>
      <c r="B1458" s="41"/>
      <c r="D1458" s="41"/>
      <c r="E1458" s="41"/>
      <c r="F1458" s="47"/>
      <c r="G1458" s="47"/>
      <c r="H1458" s="41"/>
      <c r="I1458" s="41"/>
      <c r="J1458" s="46"/>
    </row>
    <row r="1459" spans="1:10" ht="15.75" x14ac:dyDescent="0.25">
      <c r="A1459" s="41"/>
      <c r="B1459" s="41"/>
      <c r="D1459" s="41"/>
      <c r="E1459" s="41"/>
      <c r="F1459" s="47"/>
      <c r="G1459" s="47"/>
      <c r="H1459" s="41"/>
      <c r="I1459" s="41"/>
      <c r="J1459" s="46"/>
    </row>
    <row r="1460" spans="1:10" ht="15.75" x14ac:dyDescent="0.25">
      <c r="A1460" s="41"/>
      <c r="B1460" s="41"/>
      <c r="D1460" s="41"/>
      <c r="E1460" s="41"/>
      <c r="F1460" s="47"/>
      <c r="G1460" s="47"/>
      <c r="H1460" s="41"/>
      <c r="I1460" s="41"/>
      <c r="J1460" s="46"/>
    </row>
    <row r="1461" spans="1:10" ht="15.75" x14ac:dyDescent="0.25">
      <c r="A1461" s="41"/>
      <c r="B1461" s="41"/>
      <c r="D1461" s="41"/>
      <c r="E1461" s="41"/>
      <c r="F1461" s="47"/>
      <c r="G1461" s="47"/>
      <c r="H1461" s="41"/>
      <c r="I1461" s="41"/>
      <c r="J1461" s="46"/>
    </row>
    <row r="1462" spans="1:10" ht="15.75" x14ac:dyDescent="0.25">
      <c r="A1462" s="41"/>
      <c r="B1462" s="48"/>
      <c r="D1462" s="41"/>
      <c r="E1462" s="41"/>
      <c r="F1462" s="47"/>
      <c r="G1462" s="47"/>
      <c r="H1462" s="41"/>
      <c r="I1462" s="41"/>
      <c r="J1462" s="46"/>
    </row>
    <row r="1463" spans="1:10" ht="15.75" x14ac:dyDescent="0.25">
      <c r="A1463" s="41"/>
      <c r="B1463" s="48"/>
      <c r="D1463" s="41"/>
      <c r="E1463" s="41"/>
      <c r="F1463" s="47"/>
      <c r="G1463" s="47"/>
      <c r="H1463" s="41"/>
      <c r="I1463" s="41"/>
      <c r="J1463" s="46"/>
    </row>
    <row r="1464" spans="1:10" ht="15.75" x14ac:dyDescent="0.25">
      <c r="A1464" s="41"/>
      <c r="B1464" s="41"/>
      <c r="D1464" s="41"/>
      <c r="E1464" s="41"/>
      <c r="F1464" s="47"/>
      <c r="G1464" s="47"/>
      <c r="H1464" s="41"/>
      <c r="I1464" s="41"/>
      <c r="J1464" s="46"/>
    </row>
    <row r="1465" spans="1:10" ht="15.75" x14ac:dyDescent="0.25">
      <c r="A1465" s="41"/>
      <c r="B1465" s="41"/>
      <c r="D1465" s="41"/>
      <c r="E1465" s="41"/>
      <c r="F1465" s="47"/>
      <c r="G1465" s="47"/>
      <c r="H1465" s="41"/>
      <c r="I1465" s="41"/>
      <c r="J1465" s="46"/>
    </row>
    <row r="1466" spans="1:10" ht="15.75" x14ac:dyDescent="0.25">
      <c r="A1466" s="41"/>
      <c r="B1466" s="41"/>
      <c r="D1466" s="41"/>
      <c r="E1466" s="41"/>
      <c r="F1466" s="47"/>
      <c r="G1466" s="47"/>
      <c r="H1466" s="41"/>
      <c r="I1466" s="41"/>
      <c r="J1466" s="46"/>
    </row>
    <row r="1467" spans="1:10" ht="15.75" x14ac:dyDescent="0.25">
      <c r="A1467" s="41"/>
      <c r="B1467" s="41"/>
      <c r="D1467" s="41"/>
      <c r="E1467" s="41"/>
      <c r="F1467" s="47"/>
      <c r="G1467" s="47"/>
      <c r="H1467" s="41"/>
      <c r="I1467" s="41"/>
      <c r="J1467" s="46"/>
    </row>
    <row r="1468" spans="1:10" ht="15.75" x14ac:dyDescent="0.25">
      <c r="A1468" s="41"/>
      <c r="B1468" s="41"/>
      <c r="D1468" s="41"/>
      <c r="E1468" s="41"/>
      <c r="F1468" s="47"/>
      <c r="G1468" s="47"/>
      <c r="H1468" s="41"/>
      <c r="I1468" s="41"/>
      <c r="J1468" s="46"/>
    </row>
    <row r="1469" spans="1:10" ht="15.75" x14ac:dyDescent="0.25">
      <c r="A1469" s="41"/>
      <c r="B1469" s="41"/>
      <c r="D1469" s="41"/>
      <c r="E1469" s="41"/>
      <c r="F1469" s="47"/>
      <c r="G1469" s="47"/>
      <c r="H1469" s="41"/>
      <c r="I1469" s="41"/>
      <c r="J1469" s="46"/>
    </row>
    <row r="1470" spans="1:10" ht="15.75" x14ac:dyDescent="0.25">
      <c r="A1470" s="41"/>
      <c r="B1470" s="41"/>
      <c r="D1470" s="41"/>
      <c r="E1470" s="41"/>
      <c r="F1470" s="47"/>
      <c r="G1470" s="47"/>
      <c r="H1470" s="41"/>
      <c r="I1470" s="41"/>
      <c r="J1470" s="46"/>
    </row>
    <row r="1471" spans="1:10" ht="15.75" x14ac:dyDescent="0.25">
      <c r="A1471" s="41"/>
      <c r="B1471" s="41"/>
      <c r="D1471" s="41"/>
      <c r="E1471" s="41"/>
      <c r="F1471" s="47"/>
      <c r="G1471" s="47"/>
      <c r="H1471" s="41"/>
      <c r="I1471" s="41"/>
      <c r="J1471" s="46"/>
    </row>
    <row r="1472" spans="1:10" ht="15.75" x14ac:dyDescent="0.25">
      <c r="A1472" s="41"/>
      <c r="B1472" s="41"/>
      <c r="D1472" s="41"/>
      <c r="E1472" s="41"/>
      <c r="F1472" s="47"/>
      <c r="G1472" s="47"/>
      <c r="H1472" s="41"/>
      <c r="I1472" s="41"/>
      <c r="J1472" s="46"/>
    </row>
    <row r="1473" spans="1:10" ht="15.75" x14ac:dyDescent="0.25">
      <c r="A1473" s="41"/>
      <c r="B1473" s="41"/>
      <c r="D1473" s="41"/>
      <c r="E1473" s="41"/>
      <c r="F1473" s="47"/>
      <c r="G1473" s="47"/>
      <c r="H1473" s="41"/>
      <c r="I1473" s="41"/>
      <c r="J1473" s="46"/>
    </row>
    <row r="1474" spans="1:10" ht="15.75" x14ac:dyDescent="0.25">
      <c r="A1474" s="41"/>
      <c r="B1474" s="41"/>
      <c r="D1474" s="41"/>
      <c r="E1474" s="41"/>
      <c r="F1474" s="47"/>
      <c r="G1474" s="47"/>
      <c r="H1474" s="41"/>
      <c r="I1474" s="41"/>
      <c r="J1474" s="46"/>
    </row>
    <row r="1475" spans="1:10" ht="15.75" x14ac:dyDescent="0.25">
      <c r="A1475" s="41"/>
      <c r="B1475" s="41"/>
      <c r="D1475" s="41"/>
      <c r="E1475" s="41"/>
      <c r="F1475" s="47"/>
      <c r="G1475" s="47"/>
      <c r="H1475" s="41"/>
      <c r="I1475" s="41"/>
      <c r="J1475" s="46"/>
    </row>
    <row r="1476" spans="1:10" ht="15.75" x14ac:dyDescent="0.25">
      <c r="A1476" s="41"/>
      <c r="B1476" s="41"/>
      <c r="D1476" s="41"/>
      <c r="E1476" s="41"/>
      <c r="F1476" s="47"/>
      <c r="G1476" s="47"/>
      <c r="H1476" s="41"/>
      <c r="I1476" s="41"/>
      <c r="J1476" s="46"/>
    </row>
    <row r="1477" spans="1:10" ht="15.75" x14ac:dyDescent="0.25">
      <c r="A1477" s="41"/>
      <c r="B1477" s="41"/>
      <c r="D1477" s="41"/>
      <c r="E1477" s="41"/>
      <c r="F1477" s="47"/>
      <c r="G1477" s="47"/>
      <c r="H1477" s="41"/>
      <c r="I1477" s="41"/>
      <c r="J1477" s="46"/>
    </row>
    <row r="1478" spans="1:10" ht="15.75" x14ac:dyDescent="0.25">
      <c r="A1478" s="41"/>
      <c r="B1478" s="41"/>
      <c r="D1478" s="41"/>
      <c r="E1478" s="41"/>
      <c r="F1478" s="47"/>
      <c r="G1478" s="47"/>
      <c r="H1478" s="41"/>
      <c r="I1478" s="41"/>
      <c r="J1478" s="46"/>
    </row>
    <row r="1479" spans="1:10" ht="15.75" x14ac:dyDescent="0.25">
      <c r="A1479" s="41"/>
      <c r="B1479" s="41"/>
      <c r="D1479" s="41"/>
      <c r="E1479" s="41"/>
      <c r="F1479" s="47"/>
      <c r="G1479" s="47"/>
      <c r="H1479" s="41"/>
      <c r="I1479" s="41"/>
      <c r="J1479" s="46"/>
    </row>
    <row r="1480" spans="1:10" ht="15.75" x14ac:dyDescent="0.25">
      <c r="A1480" s="41"/>
      <c r="B1480" s="41"/>
      <c r="D1480" s="41"/>
      <c r="E1480" s="41"/>
      <c r="F1480" s="47"/>
      <c r="G1480" s="47"/>
      <c r="H1480" s="41"/>
      <c r="I1480" s="41"/>
      <c r="J1480" s="46"/>
    </row>
    <row r="1481" spans="1:10" ht="15.75" x14ac:dyDescent="0.25">
      <c r="A1481" s="41"/>
      <c r="B1481" s="41"/>
      <c r="D1481" s="41"/>
      <c r="E1481" s="41"/>
      <c r="F1481" s="47"/>
      <c r="G1481" s="47"/>
      <c r="H1481" s="41"/>
      <c r="I1481" s="41"/>
      <c r="J1481" s="46"/>
    </row>
    <row r="1482" spans="1:10" ht="15.75" x14ac:dyDescent="0.25">
      <c r="A1482" s="41"/>
      <c r="B1482" s="41"/>
      <c r="D1482" s="41"/>
      <c r="E1482" s="41"/>
      <c r="F1482" s="47"/>
      <c r="G1482" s="47"/>
      <c r="H1482" s="41"/>
      <c r="I1482" s="41"/>
      <c r="J1482" s="46"/>
    </row>
    <row r="1483" spans="1:10" ht="15.75" x14ac:dyDescent="0.25">
      <c r="A1483" s="41"/>
      <c r="B1483" s="41"/>
      <c r="D1483" s="41"/>
      <c r="E1483" s="41"/>
      <c r="F1483" s="47"/>
      <c r="G1483" s="47"/>
      <c r="H1483" s="41"/>
      <c r="I1483" s="41"/>
      <c r="J1483" s="46"/>
    </row>
    <row r="1484" spans="1:10" ht="15.75" x14ac:dyDescent="0.25">
      <c r="A1484" s="41"/>
      <c r="B1484" s="41"/>
      <c r="D1484" s="41"/>
      <c r="E1484" s="41"/>
      <c r="F1484" s="47"/>
      <c r="G1484" s="47"/>
      <c r="H1484" s="41"/>
      <c r="I1484" s="41"/>
      <c r="J1484" s="46"/>
    </row>
    <row r="1485" spans="1:10" ht="15.75" x14ac:dyDescent="0.25">
      <c r="A1485" s="41"/>
      <c r="B1485" s="41"/>
      <c r="D1485" s="41"/>
      <c r="E1485" s="41"/>
      <c r="F1485" s="47"/>
      <c r="G1485" s="47"/>
      <c r="H1485" s="41"/>
      <c r="I1485" s="41"/>
      <c r="J1485" s="46"/>
    </row>
    <row r="1486" spans="1:10" ht="15.75" x14ac:dyDescent="0.25">
      <c r="A1486" s="41"/>
      <c r="B1486" s="41"/>
      <c r="D1486" s="41"/>
      <c r="E1486" s="41"/>
      <c r="F1486" s="47"/>
      <c r="G1486" s="47"/>
      <c r="H1486" s="41"/>
      <c r="I1486" s="41"/>
      <c r="J1486" s="46"/>
    </row>
    <row r="1487" spans="1:10" ht="15.75" x14ac:dyDescent="0.25">
      <c r="A1487" s="41"/>
      <c r="B1487" s="41"/>
      <c r="D1487" s="41"/>
      <c r="E1487" s="41"/>
      <c r="F1487" s="47"/>
      <c r="G1487" s="47"/>
      <c r="H1487" s="41"/>
      <c r="I1487" s="41"/>
      <c r="J1487" s="46"/>
    </row>
    <row r="1488" spans="1:10" ht="15.75" x14ac:dyDescent="0.25">
      <c r="A1488" s="41"/>
      <c r="B1488" s="41"/>
      <c r="D1488" s="41"/>
      <c r="E1488" s="41"/>
      <c r="F1488" s="47"/>
      <c r="G1488" s="47"/>
      <c r="H1488" s="41"/>
      <c r="I1488" s="41"/>
      <c r="J1488" s="46"/>
    </row>
    <row r="1489" spans="1:10" ht="15.75" x14ac:dyDescent="0.25">
      <c r="A1489" s="41"/>
      <c r="B1489" s="41"/>
      <c r="D1489" s="41"/>
      <c r="E1489" s="41"/>
      <c r="F1489" s="47"/>
      <c r="G1489" s="47"/>
      <c r="H1489" s="41"/>
      <c r="I1489" s="41"/>
      <c r="J1489" s="46"/>
    </row>
    <row r="1490" spans="1:10" ht="15.75" x14ac:dyDescent="0.25">
      <c r="A1490" s="41"/>
      <c r="B1490" s="41"/>
      <c r="D1490" s="41"/>
      <c r="E1490" s="41"/>
      <c r="F1490" s="47"/>
      <c r="G1490" s="47"/>
      <c r="H1490" s="41"/>
      <c r="I1490" s="41"/>
      <c r="J1490" s="46"/>
    </row>
    <row r="1491" spans="1:10" ht="15.75" x14ac:dyDescent="0.25">
      <c r="A1491" s="41"/>
      <c r="B1491" s="41"/>
      <c r="D1491" s="41"/>
      <c r="E1491" s="41"/>
      <c r="F1491" s="47"/>
      <c r="G1491" s="47"/>
      <c r="H1491" s="41"/>
      <c r="I1491" s="41"/>
      <c r="J1491" s="46"/>
    </row>
    <row r="1492" spans="1:10" ht="15.75" x14ac:dyDescent="0.25">
      <c r="A1492" s="41"/>
      <c r="B1492" s="41"/>
      <c r="D1492" s="41"/>
      <c r="E1492" s="41"/>
      <c r="F1492" s="47"/>
      <c r="G1492" s="47"/>
      <c r="H1492" s="41"/>
      <c r="I1492" s="41"/>
      <c r="J1492" s="46"/>
    </row>
    <row r="1493" spans="1:10" ht="15.75" x14ac:dyDescent="0.25">
      <c r="A1493" s="41"/>
      <c r="B1493" s="41"/>
      <c r="D1493" s="41"/>
      <c r="E1493" s="41"/>
      <c r="F1493" s="47"/>
      <c r="G1493" s="47"/>
      <c r="H1493" s="41"/>
      <c r="I1493" s="41"/>
      <c r="J1493" s="46"/>
    </row>
    <row r="1494" spans="1:10" ht="15.75" x14ac:dyDescent="0.25">
      <c r="A1494" s="41"/>
      <c r="B1494" s="41"/>
      <c r="D1494" s="41"/>
      <c r="E1494" s="41"/>
      <c r="F1494" s="47"/>
      <c r="G1494" s="47"/>
      <c r="H1494" s="41"/>
      <c r="I1494" s="41"/>
      <c r="J1494" s="46"/>
    </row>
    <row r="1495" spans="1:10" ht="15.75" x14ac:dyDescent="0.25">
      <c r="A1495" s="41"/>
      <c r="B1495" s="41"/>
      <c r="D1495" s="41"/>
      <c r="E1495" s="41"/>
      <c r="F1495" s="47"/>
      <c r="G1495" s="47"/>
      <c r="H1495" s="41"/>
      <c r="I1495" s="41"/>
      <c r="J1495" s="46"/>
    </row>
    <row r="1496" spans="1:10" ht="15.75" x14ac:dyDescent="0.25">
      <c r="A1496" s="41"/>
      <c r="B1496" s="41"/>
      <c r="D1496" s="41"/>
      <c r="E1496" s="41"/>
      <c r="F1496" s="47"/>
      <c r="G1496" s="47"/>
      <c r="H1496" s="41"/>
      <c r="I1496" s="41"/>
      <c r="J1496" s="46"/>
    </row>
    <row r="1497" spans="1:10" ht="15.75" x14ac:dyDescent="0.25">
      <c r="A1497" s="41"/>
      <c r="B1497" s="41"/>
      <c r="D1497" s="41"/>
      <c r="E1497" s="41"/>
      <c r="F1497" s="47"/>
      <c r="G1497" s="47"/>
      <c r="H1497" s="41"/>
      <c r="I1497" s="41"/>
      <c r="J1497" s="46"/>
    </row>
    <row r="1498" spans="1:10" ht="15.75" x14ac:dyDescent="0.25">
      <c r="A1498" s="41"/>
      <c r="B1498" s="41"/>
      <c r="D1498" s="41"/>
      <c r="E1498" s="41"/>
      <c r="F1498" s="47"/>
      <c r="G1498" s="47"/>
      <c r="H1498" s="41"/>
      <c r="I1498" s="41"/>
      <c r="J1498" s="46"/>
    </row>
    <row r="1499" spans="1:10" ht="15.75" x14ac:dyDescent="0.25">
      <c r="A1499" s="41"/>
      <c r="B1499" s="41"/>
      <c r="D1499" s="41"/>
      <c r="E1499" s="41"/>
      <c r="F1499" s="47"/>
      <c r="G1499" s="47"/>
      <c r="H1499" s="41"/>
      <c r="I1499" s="41"/>
      <c r="J1499" s="46"/>
    </row>
    <row r="1500" spans="1:10" ht="15.75" x14ac:dyDescent="0.25">
      <c r="A1500" s="41"/>
      <c r="B1500" s="41"/>
      <c r="D1500" s="41"/>
      <c r="E1500" s="41"/>
      <c r="F1500" s="47"/>
      <c r="G1500" s="47"/>
      <c r="H1500" s="41"/>
      <c r="I1500" s="41"/>
      <c r="J1500" s="46"/>
    </row>
    <row r="1501" spans="1:10" ht="15.75" x14ac:dyDescent="0.25">
      <c r="A1501" s="41"/>
      <c r="B1501" s="41"/>
      <c r="D1501" s="41"/>
      <c r="E1501" s="41"/>
      <c r="F1501" s="47"/>
      <c r="G1501" s="47"/>
      <c r="H1501" s="41"/>
      <c r="I1501" s="41"/>
      <c r="J1501" s="46"/>
    </row>
    <row r="1502" spans="1:10" ht="15.75" x14ac:dyDescent="0.25">
      <c r="A1502" s="41"/>
      <c r="B1502" s="41"/>
      <c r="D1502" s="41"/>
      <c r="E1502" s="41"/>
      <c r="F1502" s="47"/>
      <c r="G1502" s="47"/>
      <c r="H1502" s="41"/>
      <c r="I1502" s="41"/>
      <c r="J1502" s="46"/>
    </row>
    <row r="1503" spans="1:10" ht="15.75" x14ac:dyDescent="0.25">
      <c r="A1503" s="41"/>
      <c r="B1503" s="41"/>
      <c r="D1503" s="41"/>
      <c r="E1503" s="41"/>
      <c r="F1503" s="47"/>
      <c r="G1503" s="47"/>
      <c r="H1503" s="41"/>
      <c r="I1503" s="41"/>
      <c r="J1503" s="46"/>
    </row>
    <row r="1504" spans="1:10" ht="15.75" x14ac:dyDescent="0.25">
      <c r="A1504" s="41"/>
      <c r="B1504" s="41"/>
      <c r="D1504" s="41"/>
      <c r="E1504" s="41"/>
      <c r="F1504" s="47"/>
      <c r="G1504" s="47"/>
      <c r="H1504" s="41"/>
      <c r="I1504" s="41"/>
      <c r="J1504" s="46"/>
    </row>
    <row r="1505" spans="1:10" ht="15.75" x14ac:dyDescent="0.25">
      <c r="A1505" s="41"/>
      <c r="B1505" s="41"/>
      <c r="D1505" s="41"/>
      <c r="E1505" s="41"/>
      <c r="F1505" s="47"/>
      <c r="G1505" s="47"/>
      <c r="H1505" s="41"/>
      <c r="I1505" s="41"/>
      <c r="J1505" s="46"/>
    </row>
    <row r="1506" spans="1:10" ht="15.75" x14ac:dyDescent="0.25">
      <c r="A1506" s="41"/>
      <c r="B1506" s="41"/>
      <c r="D1506" s="41"/>
      <c r="E1506" s="41"/>
      <c r="F1506" s="47"/>
      <c r="G1506" s="47"/>
      <c r="H1506" s="41"/>
      <c r="I1506" s="41"/>
      <c r="J1506" s="46"/>
    </row>
    <row r="1507" spans="1:10" ht="15.75" x14ac:dyDescent="0.25">
      <c r="A1507" s="41"/>
      <c r="B1507" s="41"/>
      <c r="D1507" s="41"/>
      <c r="E1507" s="41"/>
      <c r="F1507" s="47"/>
      <c r="G1507" s="47"/>
      <c r="H1507" s="41"/>
      <c r="I1507" s="41"/>
      <c r="J1507" s="46"/>
    </row>
    <row r="1508" spans="1:10" ht="15.75" x14ac:dyDescent="0.25">
      <c r="A1508" s="41"/>
      <c r="B1508" s="41"/>
      <c r="D1508" s="41"/>
      <c r="E1508" s="41"/>
      <c r="F1508" s="47"/>
      <c r="G1508" s="47"/>
      <c r="H1508" s="41"/>
      <c r="I1508" s="41"/>
      <c r="J1508" s="46"/>
    </row>
    <row r="1509" spans="1:10" ht="15.75" x14ac:dyDescent="0.25">
      <c r="A1509" s="41"/>
      <c r="B1509" s="41"/>
      <c r="D1509" s="41"/>
      <c r="E1509" s="41"/>
      <c r="F1509" s="47"/>
      <c r="G1509" s="47"/>
      <c r="H1509" s="41"/>
      <c r="I1509" s="41"/>
      <c r="J1509" s="46"/>
    </row>
    <row r="1510" spans="1:10" ht="15.75" x14ac:dyDescent="0.25">
      <c r="A1510" s="41"/>
      <c r="B1510" s="41"/>
      <c r="D1510" s="41"/>
      <c r="E1510" s="41"/>
      <c r="F1510" s="47"/>
      <c r="G1510" s="47"/>
      <c r="H1510" s="41"/>
      <c r="I1510" s="41"/>
      <c r="J1510" s="46"/>
    </row>
    <row r="1511" spans="1:10" ht="15.75" x14ac:dyDescent="0.25">
      <c r="A1511" s="41"/>
      <c r="B1511" s="41"/>
      <c r="D1511" s="41"/>
      <c r="E1511" s="41"/>
      <c r="F1511" s="47"/>
      <c r="G1511" s="47"/>
      <c r="H1511" s="41"/>
      <c r="I1511" s="41"/>
      <c r="J1511" s="46"/>
    </row>
    <row r="1512" spans="1:10" ht="15.75" x14ac:dyDescent="0.25">
      <c r="A1512" s="41"/>
      <c r="B1512" s="41"/>
      <c r="D1512" s="41"/>
      <c r="E1512" s="41"/>
      <c r="F1512" s="47"/>
      <c r="G1512" s="47"/>
      <c r="H1512" s="41"/>
      <c r="I1512" s="41"/>
      <c r="J1512" s="46"/>
    </row>
    <row r="1513" spans="1:10" ht="15.75" x14ac:dyDescent="0.25">
      <c r="A1513" s="41"/>
      <c r="B1513" s="41"/>
      <c r="D1513" s="41"/>
      <c r="E1513" s="41"/>
      <c r="F1513" s="47"/>
      <c r="G1513" s="47"/>
      <c r="H1513" s="41"/>
      <c r="I1513" s="41"/>
      <c r="J1513" s="46"/>
    </row>
    <row r="1514" spans="1:10" ht="15.75" x14ac:dyDescent="0.25">
      <c r="A1514" s="41"/>
      <c r="B1514" s="41"/>
      <c r="D1514" s="41"/>
      <c r="E1514" s="41"/>
      <c r="F1514" s="47"/>
      <c r="G1514" s="47"/>
      <c r="H1514" s="41"/>
      <c r="I1514" s="41"/>
      <c r="J1514" s="46"/>
    </row>
    <row r="1515" spans="1:10" ht="15.75" x14ac:dyDescent="0.25">
      <c r="A1515" s="41"/>
      <c r="B1515" s="41"/>
      <c r="D1515" s="41"/>
      <c r="E1515" s="41"/>
      <c r="F1515" s="47"/>
      <c r="G1515" s="47"/>
      <c r="H1515" s="41"/>
      <c r="I1515" s="41"/>
      <c r="J1515" s="46"/>
    </row>
    <row r="1516" spans="1:10" ht="15.75" x14ac:dyDescent="0.25">
      <c r="A1516" s="41"/>
      <c r="B1516" s="41"/>
      <c r="D1516" s="41"/>
      <c r="E1516" s="41"/>
      <c r="F1516" s="47"/>
      <c r="G1516" s="47"/>
      <c r="H1516" s="41"/>
      <c r="I1516" s="41"/>
      <c r="J1516" s="46"/>
    </row>
    <row r="1517" spans="1:10" ht="15.75" x14ac:dyDescent="0.25">
      <c r="A1517" s="41"/>
      <c r="B1517" s="41"/>
      <c r="D1517" s="41"/>
      <c r="E1517" s="41"/>
      <c r="F1517" s="47"/>
      <c r="G1517" s="47"/>
      <c r="H1517" s="41"/>
      <c r="I1517" s="41"/>
      <c r="J1517" s="46"/>
    </row>
    <row r="1518" spans="1:10" ht="15.75" x14ac:dyDescent="0.25">
      <c r="A1518" s="41"/>
      <c r="B1518" s="41"/>
      <c r="D1518" s="41"/>
      <c r="E1518" s="41"/>
      <c r="F1518" s="47"/>
      <c r="G1518" s="47"/>
      <c r="H1518" s="41"/>
      <c r="I1518" s="41"/>
      <c r="J1518" s="46"/>
    </row>
    <row r="1519" spans="1:10" ht="15.75" x14ac:dyDescent="0.25">
      <c r="A1519" s="41"/>
      <c r="B1519" s="41"/>
      <c r="D1519" s="41"/>
      <c r="E1519" s="41"/>
      <c r="F1519" s="47"/>
      <c r="G1519" s="47"/>
      <c r="H1519" s="41"/>
      <c r="I1519" s="41"/>
      <c r="J1519" s="46"/>
    </row>
    <row r="1520" spans="1:10" ht="15.75" x14ac:dyDescent="0.25">
      <c r="A1520" s="41"/>
      <c r="B1520" s="41"/>
      <c r="D1520" s="41"/>
      <c r="E1520" s="41"/>
      <c r="F1520" s="47"/>
      <c r="G1520" s="47"/>
      <c r="H1520" s="41"/>
      <c r="I1520" s="41"/>
      <c r="J1520" s="46"/>
    </row>
    <row r="1521" spans="1:10" ht="15.75" x14ac:dyDescent="0.25">
      <c r="A1521" s="41"/>
      <c r="B1521" s="41"/>
      <c r="D1521" s="41"/>
      <c r="E1521" s="41"/>
      <c r="F1521" s="47"/>
      <c r="G1521" s="47"/>
      <c r="H1521" s="41"/>
      <c r="I1521" s="41"/>
      <c r="J1521" s="46"/>
    </row>
    <row r="1522" spans="1:10" ht="15.75" x14ac:dyDescent="0.25">
      <c r="A1522" s="41"/>
      <c r="B1522" s="41"/>
      <c r="D1522" s="41"/>
      <c r="E1522" s="41"/>
      <c r="F1522" s="47"/>
      <c r="G1522" s="47"/>
      <c r="H1522" s="41"/>
      <c r="I1522" s="41"/>
      <c r="J1522" s="46"/>
    </row>
    <row r="1523" spans="1:10" ht="15.75" x14ac:dyDescent="0.25">
      <c r="A1523" s="41"/>
      <c r="B1523" s="41"/>
      <c r="D1523" s="41"/>
      <c r="E1523" s="41"/>
      <c r="F1523" s="47"/>
      <c r="G1523" s="47"/>
      <c r="H1523" s="41"/>
      <c r="I1523" s="41"/>
      <c r="J1523" s="46"/>
    </row>
    <row r="1524" spans="1:10" ht="15.75" x14ac:dyDescent="0.25">
      <c r="A1524" s="41"/>
      <c r="B1524" s="41"/>
      <c r="D1524" s="41"/>
      <c r="E1524" s="41"/>
      <c r="F1524" s="47"/>
      <c r="G1524" s="47"/>
      <c r="H1524" s="41"/>
      <c r="I1524" s="41"/>
      <c r="J1524" s="46"/>
    </row>
    <row r="1525" spans="1:10" ht="15.75" x14ac:dyDescent="0.25">
      <c r="A1525" s="41"/>
      <c r="B1525" s="41"/>
      <c r="D1525" s="41"/>
      <c r="E1525" s="41"/>
      <c r="F1525" s="47"/>
      <c r="G1525" s="47"/>
      <c r="H1525" s="41"/>
      <c r="I1525" s="41"/>
      <c r="J1525" s="46"/>
    </row>
    <row r="1526" spans="1:10" ht="15.75" x14ac:dyDescent="0.25">
      <c r="A1526" s="41"/>
      <c r="B1526" s="41"/>
      <c r="D1526" s="41"/>
      <c r="E1526" s="41"/>
      <c r="F1526" s="47"/>
      <c r="G1526" s="47"/>
      <c r="H1526" s="41"/>
      <c r="I1526" s="41"/>
      <c r="J1526" s="46"/>
    </row>
    <row r="1527" spans="1:10" ht="15.75" x14ac:dyDescent="0.25">
      <c r="A1527" s="41"/>
      <c r="B1527" s="41"/>
      <c r="D1527" s="41"/>
      <c r="E1527" s="41"/>
      <c r="F1527" s="47"/>
      <c r="G1527" s="47"/>
      <c r="H1527" s="41"/>
      <c r="I1527" s="41"/>
      <c r="J1527" s="46"/>
    </row>
    <row r="1528" spans="1:10" ht="15.75" x14ac:dyDescent="0.25">
      <c r="A1528" s="41"/>
      <c r="B1528" s="41"/>
      <c r="D1528" s="41"/>
      <c r="E1528" s="41"/>
      <c r="F1528" s="47"/>
      <c r="G1528" s="47"/>
      <c r="H1528" s="41"/>
      <c r="I1528" s="41"/>
      <c r="J1528" s="46"/>
    </row>
    <row r="1529" spans="1:10" ht="15.75" x14ac:dyDescent="0.25">
      <c r="A1529" s="41"/>
      <c r="B1529" s="41"/>
      <c r="D1529" s="41"/>
      <c r="E1529" s="41"/>
      <c r="F1529" s="47"/>
      <c r="G1529" s="47"/>
      <c r="H1529" s="41"/>
      <c r="I1529" s="41"/>
      <c r="J1529" s="46"/>
    </row>
    <row r="1530" spans="1:10" ht="15.75" x14ac:dyDescent="0.25">
      <c r="A1530" s="41"/>
      <c r="B1530" s="41"/>
      <c r="D1530" s="41"/>
      <c r="E1530" s="41"/>
      <c r="F1530" s="47"/>
      <c r="G1530" s="47"/>
      <c r="H1530" s="41"/>
      <c r="I1530" s="41"/>
      <c r="J1530" s="46"/>
    </row>
    <row r="1531" spans="1:10" ht="15.75" x14ac:dyDescent="0.25">
      <c r="A1531" s="41"/>
      <c r="B1531" s="41"/>
      <c r="D1531" s="41"/>
      <c r="E1531" s="41"/>
      <c r="F1531" s="47"/>
      <c r="G1531" s="47"/>
      <c r="H1531" s="41"/>
      <c r="I1531" s="41"/>
      <c r="J1531" s="46"/>
    </row>
    <row r="1532" spans="1:10" ht="15.75" x14ac:dyDescent="0.25">
      <c r="A1532" s="41"/>
      <c r="B1532" s="41"/>
      <c r="D1532" s="41"/>
      <c r="E1532" s="41"/>
      <c r="F1532" s="47"/>
      <c r="G1532" s="47"/>
      <c r="H1532" s="41"/>
      <c r="I1532" s="41"/>
      <c r="J1532" s="46"/>
    </row>
    <row r="1533" spans="1:10" ht="15.75" x14ac:dyDescent="0.25">
      <c r="A1533" s="41"/>
      <c r="B1533" s="41"/>
      <c r="D1533" s="41"/>
      <c r="E1533" s="41"/>
      <c r="F1533" s="47"/>
      <c r="G1533" s="47"/>
      <c r="H1533" s="41"/>
      <c r="I1533" s="41"/>
      <c r="J1533" s="46"/>
    </row>
    <row r="1534" spans="1:10" ht="15.75" x14ac:dyDescent="0.25">
      <c r="A1534" s="41"/>
      <c r="B1534" s="41"/>
      <c r="D1534" s="41"/>
      <c r="E1534" s="41"/>
      <c r="F1534" s="47"/>
      <c r="G1534" s="47"/>
      <c r="H1534" s="41"/>
      <c r="I1534" s="41"/>
      <c r="J1534" s="46"/>
    </row>
    <row r="1535" spans="1:10" ht="15.75" x14ac:dyDescent="0.25">
      <c r="A1535" s="41"/>
      <c r="B1535" s="41"/>
      <c r="D1535" s="41"/>
      <c r="E1535" s="41"/>
      <c r="F1535" s="47"/>
      <c r="G1535" s="47"/>
      <c r="H1535" s="41"/>
      <c r="I1535" s="41"/>
      <c r="J1535" s="46"/>
    </row>
    <row r="1536" spans="1:10" ht="15.75" x14ac:dyDescent="0.25">
      <c r="A1536" s="41"/>
      <c r="B1536" s="41"/>
      <c r="D1536" s="41"/>
      <c r="E1536" s="41"/>
      <c r="F1536" s="47"/>
      <c r="G1536" s="47"/>
      <c r="H1536" s="41"/>
      <c r="I1536" s="41"/>
      <c r="J1536" s="46"/>
    </row>
    <row r="1537" spans="1:10" ht="15.75" x14ac:dyDescent="0.25">
      <c r="A1537" s="41"/>
      <c r="B1537" s="41"/>
      <c r="D1537" s="41"/>
      <c r="E1537" s="41"/>
      <c r="F1537" s="47"/>
      <c r="G1537" s="47"/>
      <c r="H1537" s="41"/>
      <c r="I1537" s="41"/>
      <c r="J1537" s="46"/>
    </row>
    <row r="1538" spans="1:10" ht="15.75" x14ac:dyDescent="0.25">
      <c r="A1538" s="41"/>
      <c r="B1538" s="41"/>
      <c r="D1538" s="41"/>
      <c r="E1538" s="41"/>
      <c r="F1538" s="47"/>
      <c r="G1538" s="47"/>
      <c r="H1538" s="41"/>
      <c r="I1538" s="41"/>
      <c r="J1538" s="46"/>
    </row>
    <row r="1539" spans="1:10" ht="15.75" x14ac:dyDescent="0.25">
      <c r="A1539" s="41"/>
      <c r="B1539" s="41"/>
      <c r="D1539" s="41"/>
      <c r="E1539" s="41"/>
      <c r="F1539" s="47"/>
      <c r="G1539" s="47"/>
      <c r="H1539" s="41"/>
      <c r="I1539" s="41"/>
      <c r="J1539" s="46"/>
    </row>
    <row r="1540" spans="1:10" ht="15.75" x14ac:dyDescent="0.25">
      <c r="A1540" s="41"/>
      <c r="B1540" s="41"/>
      <c r="D1540" s="41"/>
      <c r="E1540" s="41"/>
      <c r="F1540" s="47"/>
      <c r="G1540" s="47"/>
      <c r="H1540" s="41"/>
      <c r="I1540" s="41"/>
      <c r="J1540" s="46"/>
    </row>
    <row r="1541" spans="1:10" ht="15.75" x14ac:dyDescent="0.25">
      <c r="A1541" s="41"/>
      <c r="B1541" s="41"/>
      <c r="D1541" s="41"/>
      <c r="E1541" s="41"/>
      <c r="F1541" s="47"/>
      <c r="G1541" s="47"/>
      <c r="H1541" s="41"/>
      <c r="I1541" s="41"/>
      <c r="J1541" s="46"/>
    </row>
    <row r="1542" spans="1:10" ht="15.75" x14ac:dyDescent="0.25">
      <c r="A1542" s="41"/>
      <c r="B1542" s="41"/>
      <c r="D1542" s="41"/>
      <c r="E1542" s="41"/>
      <c r="F1542" s="47"/>
      <c r="G1542" s="47"/>
      <c r="H1542" s="41"/>
      <c r="I1542" s="41"/>
      <c r="J1542" s="46"/>
    </row>
    <row r="1543" spans="1:10" ht="15.75" x14ac:dyDescent="0.25">
      <c r="A1543" s="41"/>
      <c r="B1543" s="41"/>
      <c r="D1543" s="41"/>
      <c r="E1543" s="41"/>
      <c r="F1543" s="47"/>
      <c r="G1543" s="47"/>
      <c r="H1543" s="41"/>
      <c r="I1543" s="41"/>
      <c r="J1543" s="46"/>
    </row>
    <row r="1544" spans="1:10" ht="15.75" x14ac:dyDescent="0.25">
      <c r="A1544" s="41"/>
      <c r="B1544" s="41"/>
      <c r="D1544" s="41"/>
      <c r="E1544" s="41"/>
      <c r="F1544" s="47"/>
      <c r="G1544" s="47"/>
      <c r="H1544" s="41"/>
      <c r="I1544" s="41"/>
      <c r="J1544" s="46"/>
    </row>
    <row r="1545" spans="1:10" ht="15.75" x14ac:dyDescent="0.25">
      <c r="A1545" s="41"/>
      <c r="B1545" s="41"/>
      <c r="D1545" s="41"/>
      <c r="E1545" s="41"/>
      <c r="F1545" s="47"/>
      <c r="G1545" s="47"/>
      <c r="H1545" s="41"/>
      <c r="I1545" s="41"/>
      <c r="J1545" s="46"/>
    </row>
    <row r="1546" spans="1:10" ht="15.75" x14ac:dyDescent="0.25">
      <c r="A1546" s="41"/>
      <c r="B1546" s="41"/>
      <c r="D1546" s="41"/>
      <c r="E1546" s="41"/>
      <c r="F1546" s="47"/>
      <c r="G1546" s="47"/>
      <c r="H1546" s="41"/>
      <c r="I1546" s="41"/>
      <c r="J1546" s="46"/>
    </row>
    <row r="1547" spans="1:10" ht="15.75" x14ac:dyDescent="0.25">
      <c r="A1547" s="41"/>
      <c r="B1547" s="41"/>
      <c r="D1547" s="41"/>
      <c r="E1547" s="41"/>
      <c r="F1547" s="47"/>
      <c r="G1547" s="47"/>
      <c r="H1547" s="41"/>
      <c r="I1547" s="41"/>
      <c r="J1547" s="46"/>
    </row>
    <row r="1548" spans="1:10" ht="15.75" x14ac:dyDescent="0.25">
      <c r="A1548" s="41"/>
      <c r="B1548" s="41"/>
      <c r="D1548" s="41"/>
      <c r="E1548" s="41"/>
      <c r="F1548" s="47"/>
      <c r="G1548" s="47"/>
      <c r="H1548" s="41"/>
      <c r="I1548" s="41"/>
      <c r="J1548" s="46"/>
    </row>
    <row r="1549" spans="1:10" ht="15.75" x14ac:dyDescent="0.25">
      <c r="A1549" s="41"/>
      <c r="B1549" s="41"/>
      <c r="D1549" s="41"/>
      <c r="E1549" s="41"/>
      <c r="F1549" s="47"/>
      <c r="G1549" s="47"/>
      <c r="H1549" s="41"/>
      <c r="I1549" s="41"/>
      <c r="J1549" s="46"/>
    </row>
    <row r="1550" spans="1:10" ht="15.75" x14ac:dyDescent="0.25">
      <c r="A1550" s="41"/>
      <c r="B1550" s="41"/>
      <c r="D1550" s="41"/>
      <c r="E1550" s="41"/>
      <c r="F1550" s="47"/>
      <c r="G1550" s="47"/>
      <c r="H1550" s="41"/>
      <c r="I1550" s="41"/>
      <c r="J1550" s="46"/>
    </row>
    <row r="1551" spans="1:10" ht="15.75" x14ac:dyDescent="0.25">
      <c r="A1551" s="41"/>
      <c r="B1551" s="41"/>
      <c r="D1551" s="41"/>
      <c r="E1551" s="41"/>
      <c r="F1551" s="47"/>
      <c r="G1551" s="47"/>
      <c r="H1551" s="41"/>
      <c r="I1551" s="41"/>
      <c r="J1551" s="46"/>
    </row>
    <row r="1552" spans="1:10" ht="15.75" x14ac:dyDescent="0.25">
      <c r="A1552" s="41"/>
      <c r="B1552" s="41"/>
      <c r="D1552" s="41"/>
      <c r="E1552" s="41"/>
      <c r="F1552" s="47"/>
      <c r="G1552" s="47"/>
      <c r="H1552" s="41"/>
      <c r="I1552" s="41"/>
      <c r="J1552" s="46"/>
    </row>
    <row r="1553" spans="1:10" ht="15.75" x14ac:dyDescent="0.25">
      <c r="A1553" s="41"/>
      <c r="B1553" s="41"/>
      <c r="D1553" s="41"/>
      <c r="E1553" s="41"/>
      <c r="F1553" s="47"/>
      <c r="G1553" s="47"/>
      <c r="H1553" s="41"/>
      <c r="I1553" s="41"/>
      <c r="J1553" s="46"/>
    </row>
    <row r="1554" spans="1:10" ht="15.75" x14ac:dyDescent="0.25">
      <c r="A1554" s="41"/>
      <c r="B1554" s="41"/>
      <c r="D1554" s="41"/>
      <c r="E1554" s="41"/>
      <c r="F1554" s="47"/>
      <c r="G1554" s="47"/>
      <c r="H1554" s="41"/>
      <c r="I1554" s="41"/>
      <c r="J1554" s="46"/>
    </row>
    <row r="1555" spans="1:10" ht="15.75" x14ac:dyDescent="0.25">
      <c r="A1555" s="41"/>
      <c r="B1555" s="41"/>
      <c r="D1555" s="41"/>
      <c r="E1555" s="41"/>
      <c r="F1555" s="47"/>
      <c r="G1555" s="47"/>
      <c r="H1555" s="41"/>
      <c r="I1555" s="41"/>
      <c r="J1555" s="46"/>
    </row>
    <row r="1556" spans="1:10" ht="15.75" x14ac:dyDescent="0.25">
      <c r="A1556" s="41"/>
      <c r="B1556" s="41"/>
      <c r="D1556" s="41"/>
      <c r="E1556" s="41"/>
      <c r="F1556" s="47"/>
      <c r="G1556" s="47"/>
      <c r="H1556" s="41"/>
      <c r="I1556" s="41"/>
      <c r="J1556" s="46"/>
    </row>
    <row r="1557" spans="1:10" ht="15.75" x14ac:dyDescent="0.25">
      <c r="A1557" s="41"/>
      <c r="B1557" s="41"/>
      <c r="D1557" s="41"/>
      <c r="E1557" s="41"/>
      <c r="F1557" s="47"/>
      <c r="G1557" s="47"/>
      <c r="H1557" s="41"/>
      <c r="I1557" s="41"/>
      <c r="J1557" s="46"/>
    </row>
    <row r="1558" spans="1:10" ht="15.75" x14ac:dyDescent="0.25">
      <c r="A1558" s="41"/>
      <c r="B1558" s="41"/>
      <c r="D1558" s="41"/>
      <c r="E1558" s="41"/>
      <c r="F1558" s="47"/>
      <c r="G1558" s="47"/>
      <c r="H1558" s="41"/>
      <c r="I1558" s="41"/>
      <c r="J1558" s="46"/>
    </row>
    <row r="1559" spans="1:10" ht="15.75" x14ac:dyDescent="0.25">
      <c r="A1559" s="41"/>
      <c r="B1559" s="41"/>
      <c r="D1559" s="41"/>
      <c r="E1559" s="41"/>
      <c r="F1559" s="47"/>
      <c r="G1559" s="47"/>
      <c r="H1559" s="41"/>
      <c r="I1559" s="41"/>
      <c r="J1559" s="46"/>
    </row>
    <row r="1560" spans="1:10" ht="15.75" x14ac:dyDescent="0.25">
      <c r="A1560" s="41"/>
      <c r="B1560" s="41"/>
      <c r="D1560" s="41"/>
      <c r="E1560" s="41"/>
      <c r="F1560" s="47"/>
      <c r="G1560" s="47"/>
      <c r="H1560" s="41"/>
      <c r="I1560" s="41"/>
      <c r="J1560" s="46"/>
    </row>
    <row r="1561" spans="1:10" ht="15.75" x14ac:dyDescent="0.25">
      <c r="A1561" s="41"/>
      <c r="B1561" s="41"/>
      <c r="D1561" s="41"/>
      <c r="E1561" s="41"/>
      <c r="F1561" s="47"/>
      <c r="G1561" s="47"/>
      <c r="H1561" s="41"/>
      <c r="I1561" s="41"/>
      <c r="J1561" s="46"/>
    </row>
    <row r="1562" spans="1:10" ht="15.75" x14ac:dyDescent="0.25">
      <c r="A1562" s="41"/>
      <c r="B1562" s="41"/>
      <c r="D1562" s="41"/>
      <c r="E1562" s="41"/>
      <c r="F1562" s="47"/>
      <c r="G1562" s="47"/>
      <c r="H1562" s="41"/>
      <c r="I1562" s="41"/>
      <c r="J1562" s="46"/>
    </row>
    <row r="1563" spans="1:10" ht="15.75" x14ac:dyDescent="0.25">
      <c r="A1563" s="41"/>
      <c r="B1563" s="41"/>
      <c r="D1563" s="41"/>
      <c r="E1563" s="41"/>
      <c r="F1563" s="47"/>
      <c r="G1563" s="47"/>
      <c r="H1563" s="41"/>
      <c r="I1563" s="41"/>
      <c r="J1563" s="46"/>
    </row>
    <row r="1564" spans="1:10" ht="15.75" x14ac:dyDescent="0.25">
      <c r="A1564" s="41"/>
      <c r="B1564" s="41"/>
      <c r="D1564" s="41"/>
      <c r="E1564" s="41"/>
      <c r="F1564" s="47"/>
      <c r="G1564" s="47"/>
      <c r="H1564" s="41"/>
      <c r="I1564" s="41"/>
      <c r="J1564" s="46"/>
    </row>
    <row r="1565" spans="1:10" ht="15.75" x14ac:dyDescent="0.25">
      <c r="A1565" s="41"/>
      <c r="B1565" s="41"/>
      <c r="D1565" s="41"/>
      <c r="E1565" s="41"/>
      <c r="F1565" s="47"/>
      <c r="G1565" s="47"/>
      <c r="H1565" s="41"/>
      <c r="I1565" s="41"/>
      <c r="J1565" s="46"/>
    </row>
    <row r="1566" spans="1:10" ht="15.75" x14ac:dyDescent="0.25">
      <c r="A1566" s="41"/>
      <c r="B1566" s="41"/>
      <c r="D1566" s="41"/>
      <c r="E1566" s="41"/>
      <c r="F1566" s="47"/>
      <c r="G1566" s="47"/>
      <c r="H1566" s="41"/>
      <c r="I1566" s="41"/>
      <c r="J1566" s="46"/>
    </row>
    <row r="1567" spans="1:10" ht="15.75" x14ac:dyDescent="0.25">
      <c r="A1567" s="41"/>
      <c r="B1567" s="41"/>
      <c r="D1567" s="41"/>
      <c r="E1567" s="41"/>
      <c r="F1567" s="47"/>
      <c r="G1567" s="47"/>
      <c r="H1567" s="41"/>
      <c r="I1567" s="41"/>
      <c r="J1567" s="46"/>
    </row>
    <row r="1568" spans="1:10" ht="15.75" x14ac:dyDescent="0.25">
      <c r="A1568" s="41"/>
      <c r="B1568" s="41"/>
      <c r="D1568" s="41"/>
      <c r="E1568" s="41"/>
      <c r="F1568" s="47"/>
      <c r="G1568" s="47"/>
      <c r="H1568" s="41"/>
      <c r="I1568" s="41"/>
      <c r="J1568" s="46"/>
    </row>
    <row r="1569" spans="1:10" ht="15.75" x14ac:dyDescent="0.25">
      <c r="A1569" s="41"/>
      <c r="B1569" s="41"/>
      <c r="D1569" s="41"/>
      <c r="E1569" s="41"/>
      <c r="F1569" s="47"/>
      <c r="G1569" s="47"/>
      <c r="H1569" s="41"/>
      <c r="I1569" s="41"/>
      <c r="J1569" s="46"/>
    </row>
    <row r="1570" spans="1:10" ht="15.75" x14ac:dyDescent="0.25">
      <c r="A1570" s="41"/>
      <c r="B1570" s="41"/>
      <c r="D1570" s="41"/>
      <c r="E1570" s="41"/>
      <c r="F1570" s="47"/>
      <c r="G1570" s="47"/>
      <c r="H1570" s="41"/>
      <c r="I1570" s="41"/>
      <c r="J1570" s="46"/>
    </row>
    <row r="1571" spans="1:10" ht="15.75" x14ac:dyDescent="0.25">
      <c r="A1571" s="41"/>
      <c r="B1571" s="41"/>
      <c r="D1571" s="41"/>
      <c r="E1571" s="41"/>
      <c r="F1571" s="47"/>
      <c r="G1571" s="47"/>
      <c r="H1571" s="41"/>
      <c r="I1571" s="41"/>
      <c r="J1571" s="46"/>
    </row>
    <row r="1572" spans="1:10" ht="15.75" x14ac:dyDescent="0.25">
      <c r="A1572" s="41"/>
      <c r="B1572" s="41"/>
      <c r="D1572" s="41"/>
      <c r="E1572" s="41"/>
      <c r="F1572" s="47"/>
      <c r="G1572" s="47"/>
      <c r="H1572" s="41"/>
      <c r="I1572" s="41"/>
      <c r="J1572" s="46"/>
    </row>
    <row r="1573" spans="1:10" ht="15.75" x14ac:dyDescent="0.25">
      <c r="A1573" s="41"/>
      <c r="B1573" s="41"/>
      <c r="D1573" s="41"/>
      <c r="E1573" s="41"/>
      <c r="F1573" s="47"/>
      <c r="G1573" s="47"/>
      <c r="H1573" s="41"/>
      <c r="I1573" s="41"/>
      <c r="J1573" s="46"/>
    </row>
    <row r="1574" spans="1:10" ht="15.75" x14ac:dyDescent="0.25">
      <c r="A1574" s="41"/>
      <c r="B1574" s="41"/>
      <c r="D1574" s="41"/>
      <c r="E1574" s="41"/>
      <c r="F1574" s="47"/>
      <c r="G1574" s="47"/>
      <c r="H1574" s="41"/>
      <c r="I1574" s="41"/>
      <c r="J1574" s="46"/>
    </row>
    <row r="1575" spans="1:10" ht="15.75" x14ac:dyDescent="0.25">
      <c r="A1575" s="41"/>
      <c r="B1575" s="41"/>
      <c r="D1575" s="41"/>
      <c r="E1575" s="41"/>
      <c r="F1575" s="47"/>
      <c r="G1575" s="47"/>
      <c r="H1575" s="41"/>
      <c r="I1575" s="41"/>
      <c r="J1575" s="46"/>
    </row>
    <row r="1576" spans="1:10" ht="15.75" x14ac:dyDescent="0.25">
      <c r="A1576" s="41"/>
      <c r="B1576" s="41"/>
      <c r="D1576" s="41"/>
      <c r="E1576" s="41"/>
      <c r="F1576" s="47"/>
      <c r="G1576" s="47"/>
      <c r="H1576" s="41"/>
      <c r="I1576" s="41"/>
      <c r="J1576" s="46"/>
    </row>
    <row r="1577" spans="1:10" ht="15.75" x14ac:dyDescent="0.25">
      <c r="A1577" s="41"/>
      <c r="B1577" s="41"/>
      <c r="D1577" s="41"/>
      <c r="E1577" s="41"/>
      <c r="F1577" s="47"/>
      <c r="G1577" s="47"/>
      <c r="H1577" s="41"/>
      <c r="I1577" s="41"/>
      <c r="J1577" s="46"/>
    </row>
    <row r="1578" spans="1:10" ht="15.75" x14ac:dyDescent="0.25">
      <c r="A1578" s="41"/>
      <c r="B1578" s="41"/>
      <c r="D1578" s="41"/>
      <c r="E1578" s="41"/>
      <c r="F1578" s="47"/>
      <c r="G1578" s="47"/>
      <c r="H1578" s="41"/>
      <c r="I1578" s="41"/>
      <c r="J1578" s="46"/>
    </row>
    <row r="1579" spans="1:10" ht="15.75" x14ac:dyDescent="0.25">
      <c r="A1579" s="41"/>
      <c r="B1579" s="41"/>
      <c r="D1579" s="41"/>
      <c r="E1579" s="41"/>
      <c r="F1579" s="47"/>
      <c r="G1579" s="47"/>
      <c r="H1579" s="41"/>
      <c r="I1579" s="41"/>
      <c r="J1579" s="46"/>
    </row>
    <row r="1580" spans="1:10" ht="15.75" x14ac:dyDescent="0.25">
      <c r="A1580" s="41"/>
      <c r="B1580" s="41"/>
      <c r="D1580" s="41"/>
      <c r="E1580" s="41"/>
      <c r="F1580" s="47"/>
      <c r="G1580" s="47"/>
      <c r="H1580" s="41"/>
      <c r="I1580" s="41"/>
      <c r="J1580" s="46"/>
    </row>
    <row r="1581" spans="1:10" ht="15.75" x14ac:dyDescent="0.25">
      <c r="A1581" s="41"/>
      <c r="B1581" s="41"/>
      <c r="D1581" s="41"/>
      <c r="E1581" s="41"/>
      <c r="F1581" s="47"/>
      <c r="G1581" s="47"/>
      <c r="H1581" s="41"/>
      <c r="I1581" s="41"/>
      <c r="J1581" s="46"/>
    </row>
    <row r="1582" spans="1:10" ht="15.75" x14ac:dyDescent="0.25">
      <c r="A1582" s="41"/>
      <c r="B1582" s="41"/>
      <c r="D1582" s="41"/>
      <c r="E1582" s="41"/>
      <c r="F1582" s="47"/>
      <c r="G1582" s="47"/>
      <c r="H1582" s="41"/>
      <c r="I1582" s="41"/>
      <c r="J1582" s="46"/>
    </row>
    <row r="1583" spans="1:10" ht="15.75" x14ac:dyDescent="0.25">
      <c r="A1583" s="41"/>
      <c r="B1583" s="41"/>
      <c r="D1583" s="41"/>
      <c r="E1583" s="41"/>
      <c r="F1583" s="47"/>
      <c r="G1583" s="47"/>
      <c r="H1583" s="41"/>
      <c r="I1583" s="41"/>
      <c r="J1583" s="46"/>
    </row>
    <row r="1584" spans="1:10" ht="15.75" x14ac:dyDescent="0.25">
      <c r="A1584" s="41"/>
      <c r="B1584" s="41"/>
      <c r="D1584" s="41"/>
      <c r="E1584" s="41"/>
      <c r="F1584" s="47"/>
      <c r="G1584" s="47"/>
      <c r="H1584" s="41"/>
      <c r="I1584" s="41"/>
      <c r="J1584" s="46"/>
    </row>
    <row r="1585" spans="1:10" ht="15.75" x14ac:dyDescent="0.25">
      <c r="A1585" s="41"/>
      <c r="B1585" s="41"/>
      <c r="D1585" s="41"/>
      <c r="E1585" s="41"/>
      <c r="F1585" s="47"/>
      <c r="G1585" s="47"/>
      <c r="H1585" s="41"/>
      <c r="I1585" s="41"/>
      <c r="J1585" s="46"/>
    </row>
    <row r="1586" spans="1:10" ht="15.75" x14ac:dyDescent="0.25">
      <c r="A1586" s="41"/>
      <c r="B1586" s="41"/>
      <c r="D1586" s="41"/>
      <c r="E1586" s="41"/>
      <c r="F1586" s="47"/>
      <c r="G1586" s="47"/>
      <c r="H1586" s="41"/>
      <c r="I1586" s="41"/>
      <c r="J1586" s="46"/>
    </row>
    <row r="1587" spans="1:10" ht="15.75" x14ac:dyDescent="0.25">
      <c r="A1587" s="41"/>
      <c r="B1587" s="41"/>
      <c r="D1587" s="41"/>
      <c r="E1587" s="41"/>
      <c r="F1587" s="47"/>
      <c r="G1587" s="47"/>
      <c r="H1587" s="41"/>
      <c r="I1587" s="41"/>
      <c r="J1587" s="46"/>
    </row>
    <row r="1588" spans="1:10" ht="15.75" x14ac:dyDescent="0.25">
      <c r="A1588" s="41"/>
      <c r="B1588" s="41"/>
      <c r="D1588" s="41"/>
      <c r="E1588" s="41"/>
      <c r="F1588" s="47"/>
      <c r="G1588" s="47"/>
      <c r="H1588" s="41"/>
      <c r="I1588" s="41"/>
      <c r="J1588" s="46"/>
    </row>
    <row r="1589" spans="1:10" ht="15.75" x14ac:dyDescent="0.25">
      <c r="A1589" s="41"/>
      <c r="B1589" s="41"/>
      <c r="D1589" s="41"/>
      <c r="E1589" s="41"/>
      <c r="F1589" s="47"/>
      <c r="G1589" s="47"/>
      <c r="H1589" s="41"/>
      <c r="I1589" s="41"/>
      <c r="J1589" s="46"/>
    </row>
    <row r="1590" spans="1:10" ht="15.75" x14ac:dyDescent="0.25">
      <c r="A1590" s="41"/>
      <c r="B1590" s="41"/>
      <c r="D1590" s="41"/>
      <c r="E1590" s="41"/>
      <c r="F1590" s="47"/>
      <c r="G1590" s="47"/>
      <c r="H1590" s="41"/>
      <c r="I1590" s="41"/>
      <c r="J1590" s="46"/>
    </row>
    <row r="1591" spans="1:10" ht="15.75" x14ac:dyDescent="0.25">
      <c r="A1591" s="41"/>
      <c r="B1591" s="41"/>
      <c r="D1591" s="41"/>
      <c r="E1591" s="41"/>
      <c r="F1591" s="47"/>
      <c r="G1591" s="47"/>
      <c r="H1591" s="41"/>
      <c r="I1591" s="41"/>
      <c r="J1591" s="46"/>
    </row>
    <row r="1592" spans="1:10" ht="15.75" x14ac:dyDescent="0.25">
      <c r="A1592" s="41"/>
      <c r="B1592" s="41"/>
      <c r="D1592" s="41"/>
      <c r="E1592" s="41"/>
      <c r="F1592" s="47"/>
      <c r="G1592" s="47"/>
      <c r="H1592" s="41"/>
      <c r="I1592" s="41"/>
      <c r="J1592" s="46"/>
    </row>
    <row r="1593" spans="1:10" ht="15.75" x14ac:dyDescent="0.25">
      <c r="A1593" s="41"/>
      <c r="B1593" s="41"/>
      <c r="D1593" s="41"/>
      <c r="E1593" s="41"/>
      <c r="F1593" s="47"/>
      <c r="G1593" s="47"/>
      <c r="H1593" s="41"/>
      <c r="I1593" s="41"/>
      <c r="J1593" s="46"/>
    </row>
    <row r="1594" spans="1:10" ht="15.75" x14ac:dyDescent="0.25">
      <c r="A1594" s="41"/>
      <c r="B1594" s="41"/>
      <c r="D1594" s="41"/>
      <c r="E1594" s="41"/>
      <c r="F1594" s="47"/>
      <c r="G1594" s="47"/>
      <c r="H1594" s="41"/>
      <c r="I1594" s="41"/>
      <c r="J1594" s="46"/>
    </row>
    <row r="1595" spans="1:10" ht="15.75" x14ac:dyDescent="0.25">
      <c r="A1595" s="41"/>
      <c r="B1595" s="41"/>
      <c r="D1595" s="41"/>
      <c r="E1595" s="41"/>
      <c r="F1595" s="47"/>
      <c r="G1595" s="47"/>
      <c r="H1595" s="41"/>
      <c r="I1595" s="41"/>
      <c r="J1595" s="46"/>
    </row>
    <row r="1596" spans="1:10" ht="15.75" x14ac:dyDescent="0.25">
      <c r="A1596" s="41"/>
      <c r="B1596" s="41"/>
      <c r="D1596" s="41"/>
      <c r="E1596" s="41"/>
      <c r="F1596" s="47"/>
      <c r="G1596" s="47"/>
      <c r="H1596" s="41"/>
      <c r="I1596" s="41"/>
      <c r="J1596" s="46"/>
    </row>
    <row r="1597" spans="1:10" ht="15.75" x14ac:dyDescent="0.25">
      <c r="A1597" s="41"/>
      <c r="B1597" s="41"/>
      <c r="D1597" s="41"/>
      <c r="E1597" s="41"/>
      <c r="F1597" s="47"/>
      <c r="G1597" s="47"/>
      <c r="H1597" s="41"/>
      <c r="I1597" s="41"/>
      <c r="J1597" s="46"/>
    </row>
    <row r="1598" spans="1:10" ht="15.75" x14ac:dyDescent="0.25">
      <c r="A1598" s="41"/>
      <c r="B1598" s="41"/>
      <c r="D1598" s="41"/>
      <c r="E1598" s="41"/>
      <c r="F1598" s="47"/>
      <c r="G1598" s="47"/>
      <c r="H1598" s="41"/>
      <c r="I1598" s="41"/>
      <c r="J1598" s="46"/>
    </row>
    <row r="1599" spans="1:10" ht="15.75" x14ac:dyDescent="0.25">
      <c r="A1599" s="41"/>
      <c r="B1599" s="41"/>
      <c r="D1599" s="41"/>
      <c r="E1599" s="41"/>
      <c r="F1599" s="47"/>
      <c r="G1599" s="47"/>
      <c r="H1599" s="41"/>
      <c r="I1599" s="41"/>
      <c r="J1599" s="46"/>
    </row>
    <row r="1600" spans="1:10" ht="15.75" x14ac:dyDescent="0.25">
      <c r="A1600" s="41"/>
      <c r="B1600" s="41"/>
      <c r="D1600" s="41"/>
      <c r="E1600" s="41"/>
      <c r="F1600" s="47"/>
      <c r="G1600" s="47"/>
      <c r="H1600" s="41"/>
      <c r="I1600" s="41"/>
      <c r="J1600" s="46"/>
    </row>
    <row r="1601" spans="1:10" ht="15.75" x14ac:dyDescent="0.25">
      <c r="A1601" s="41"/>
      <c r="B1601" s="41"/>
      <c r="D1601" s="41"/>
      <c r="E1601" s="41"/>
      <c r="F1601" s="47"/>
      <c r="G1601" s="47"/>
      <c r="H1601" s="41"/>
      <c r="I1601" s="41"/>
      <c r="J1601" s="46"/>
    </row>
    <row r="1602" spans="1:10" ht="15.75" x14ac:dyDescent="0.25">
      <c r="A1602" s="41"/>
      <c r="B1602" s="41"/>
      <c r="D1602" s="41"/>
      <c r="E1602" s="41"/>
      <c r="F1602" s="47"/>
      <c r="G1602" s="47"/>
      <c r="H1602" s="41"/>
      <c r="I1602" s="41"/>
      <c r="J1602" s="46"/>
    </row>
    <row r="1603" spans="1:10" ht="15.75" x14ac:dyDescent="0.25">
      <c r="A1603" s="41"/>
      <c r="B1603" s="41"/>
      <c r="D1603" s="41"/>
      <c r="E1603" s="41"/>
      <c r="F1603" s="47"/>
      <c r="G1603" s="47"/>
      <c r="H1603" s="41"/>
      <c r="I1603" s="41"/>
      <c r="J1603" s="46"/>
    </row>
    <row r="1604" spans="1:10" ht="15.75" x14ac:dyDescent="0.25">
      <c r="A1604" s="41"/>
      <c r="B1604" s="41"/>
      <c r="D1604" s="41"/>
      <c r="E1604" s="41"/>
      <c r="F1604" s="47"/>
      <c r="G1604" s="47"/>
      <c r="H1604" s="41"/>
      <c r="I1604" s="41"/>
      <c r="J1604" s="46"/>
    </row>
    <row r="1605" spans="1:10" ht="15.75" x14ac:dyDescent="0.25">
      <c r="A1605" s="41"/>
      <c r="B1605" s="41"/>
      <c r="D1605" s="41"/>
      <c r="E1605" s="41"/>
      <c r="F1605" s="47"/>
      <c r="G1605" s="47"/>
      <c r="H1605" s="41"/>
      <c r="I1605" s="41"/>
      <c r="J1605" s="46"/>
    </row>
    <row r="1606" spans="1:10" ht="15.75" x14ac:dyDescent="0.25">
      <c r="A1606" s="41"/>
      <c r="B1606" s="41"/>
      <c r="D1606" s="41"/>
      <c r="E1606" s="41"/>
      <c r="F1606" s="47"/>
      <c r="G1606" s="47"/>
      <c r="H1606" s="41"/>
      <c r="I1606" s="41"/>
      <c r="J1606" s="46"/>
    </row>
    <row r="1607" spans="1:10" ht="15.75" x14ac:dyDescent="0.25">
      <c r="A1607" s="41"/>
      <c r="B1607" s="41"/>
      <c r="D1607" s="41"/>
      <c r="E1607" s="41"/>
      <c r="F1607" s="47"/>
      <c r="G1607" s="47"/>
      <c r="H1607" s="41"/>
      <c r="I1607" s="41"/>
      <c r="J1607" s="46"/>
    </row>
    <row r="1608" spans="1:10" ht="15.75" x14ac:dyDescent="0.25">
      <c r="A1608" s="41"/>
      <c r="B1608" s="41"/>
      <c r="D1608" s="41"/>
      <c r="E1608" s="41"/>
      <c r="F1608" s="47"/>
      <c r="G1608" s="47"/>
      <c r="H1608" s="41"/>
      <c r="I1608" s="41"/>
      <c r="J1608" s="46"/>
    </row>
    <row r="1609" spans="1:10" ht="15.75" x14ac:dyDescent="0.25">
      <c r="A1609" s="41"/>
      <c r="B1609" s="41"/>
      <c r="D1609" s="41"/>
      <c r="E1609" s="41"/>
      <c r="F1609" s="47"/>
      <c r="G1609" s="47"/>
      <c r="H1609" s="41"/>
      <c r="I1609" s="41"/>
      <c r="J1609" s="46"/>
    </row>
    <row r="1610" spans="1:10" ht="15.75" x14ac:dyDescent="0.25">
      <c r="A1610" s="41"/>
      <c r="B1610" s="41"/>
      <c r="D1610" s="41"/>
      <c r="E1610" s="41"/>
      <c r="F1610" s="47"/>
      <c r="G1610" s="47"/>
      <c r="H1610" s="41"/>
      <c r="I1610" s="41"/>
      <c r="J1610" s="46"/>
    </row>
    <row r="1611" spans="1:10" ht="15.75" x14ac:dyDescent="0.25">
      <c r="A1611" s="41"/>
      <c r="B1611" s="41"/>
      <c r="D1611" s="41"/>
      <c r="E1611" s="41"/>
      <c r="F1611" s="47"/>
      <c r="G1611" s="47"/>
      <c r="H1611" s="41"/>
      <c r="I1611" s="41"/>
      <c r="J1611" s="46"/>
    </row>
    <row r="1612" spans="1:10" ht="15.75" x14ac:dyDescent="0.25">
      <c r="A1612" s="41"/>
      <c r="B1612" s="41"/>
      <c r="D1612" s="41"/>
      <c r="E1612" s="41"/>
      <c r="F1612" s="47"/>
      <c r="G1612" s="47"/>
      <c r="H1612" s="41"/>
      <c r="I1612" s="41"/>
      <c r="J1612" s="46"/>
    </row>
    <row r="1613" spans="1:10" ht="15.75" x14ac:dyDescent="0.25">
      <c r="A1613" s="41"/>
      <c r="B1613" s="41"/>
      <c r="D1613" s="41"/>
      <c r="E1613" s="41"/>
      <c r="F1613" s="47"/>
      <c r="G1613" s="47"/>
      <c r="H1613" s="41"/>
      <c r="I1613" s="41"/>
      <c r="J1613" s="46"/>
    </row>
    <row r="1614" spans="1:10" ht="15.75" x14ac:dyDescent="0.25">
      <c r="A1614" s="41"/>
      <c r="B1614" s="41"/>
      <c r="D1614" s="41"/>
      <c r="E1614" s="41"/>
      <c r="F1614" s="47"/>
      <c r="G1614" s="47"/>
      <c r="H1614" s="41"/>
      <c r="I1614" s="41"/>
      <c r="J1614" s="46"/>
    </row>
    <row r="1615" spans="1:10" ht="15.75" x14ac:dyDescent="0.25">
      <c r="A1615" s="41"/>
      <c r="B1615" s="41"/>
      <c r="D1615" s="41"/>
      <c r="E1615" s="41"/>
      <c r="F1615" s="47"/>
      <c r="G1615" s="47"/>
      <c r="H1615" s="41"/>
      <c r="I1615" s="41"/>
      <c r="J1615" s="46"/>
    </row>
    <row r="1616" spans="1:10" ht="15.75" x14ac:dyDescent="0.25">
      <c r="A1616" s="41"/>
      <c r="B1616" s="41"/>
      <c r="D1616" s="41"/>
      <c r="E1616" s="41"/>
      <c r="F1616" s="47"/>
      <c r="G1616" s="47"/>
      <c r="H1616" s="41"/>
      <c r="I1616" s="41"/>
      <c r="J1616" s="46"/>
    </row>
    <row r="1617" spans="1:10" ht="15.75" x14ac:dyDescent="0.25">
      <c r="A1617" s="41"/>
      <c r="B1617" s="41"/>
      <c r="D1617" s="41"/>
      <c r="E1617" s="41"/>
      <c r="F1617" s="47"/>
      <c r="G1617" s="47"/>
      <c r="H1617" s="41"/>
      <c r="I1617" s="41"/>
      <c r="J1617" s="46"/>
    </row>
    <row r="1618" spans="1:10" ht="15.75" x14ac:dyDescent="0.25">
      <c r="A1618" s="41"/>
      <c r="B1618" s="41"/>
      <c r="D1618" s="41"/>
      <c r="E1618" s="41"/>
      <c r="F1618" s="47"/>
      <c r="G1618" s="47"/>
      <c r="H1618" s="41"/>
      <c r="I1618" s="41"/>
      <c r="J1618" s="46"/>
    </row>
    <row r="1619" spans="1:10" ht="15.75" x14ac:dyDescent="0.25">
      <c r="A1619" s="41"/>
      <c r="B1619" s="41"/>
      <c r="D1619" s="41"/>
      <c r="E1619" s="41"/>
      <c r="F1619" s="47"/>
      <c r="G1619" s="47"/>
      <c r="H1619" s="41"/>
      <c r="I1619" s="41"/>
      <c r="J1619" s="46"/>
    </row>
    <row r="1620" spans="1:10" ht="15.75" x14ac:dyDescent="0.25">
      <c r="A1620" s="41"/>
      <c r="B1620" s="41"/>
      <c r="D1620" s="41"/>
      <c r="E1620" s="41"/>
      <c r="F1620" s="47"/>
      <c r="G1620" s="47"/>
      <c r="H1620" s="41"/>
      <c r="I1620" s="41"/>
      <c r="J1620" s="46"/>
    </row>
    <row r="1621" spans="1:10" ht="15.75" x14ac:dyDescent="0.25">
      <c r="A1621" s="41"/>
      <c r="B1621" s="41"/>
      <c r="D1621" s="41"/>
      <c r="E1621" s="41"/>
      <c r="F1621" s="47"/>
      <c r="G1621" s="47"/>
      <c r="H1621" s="41"/>
      <c r="I1621" s="41"/>
      <c r="J1621" s="46"/>
    </row>
    <row r="1622" spans="1:10" ht="15.75" x14ac:dyDescent="0.25">
      <c r="A1622" s="41"/>
      <c r="B1622" s="41"/>
      <c r="D1622" s="41"/>
      <c r="E1622" s="41"/>
      <c r="F1622" s="47"/>
      <c r="G1622" s="47"/>
      <c r="H1622" s="41"/>
      <c r="I1622" s="41"/>
      <c r="J1622" s="46"/>
    </row>
    <row r="1623" spans="1:10" ht="15.75" x14ac:dyDescent="0.25">
      <c r="A1623" s="41"/>
      <c r="B1623" s="41"/>
      <c r="D1623" s="41"/>
      <c r="E1623" s="41"/>
      <c r="F1623" s="47"/>
      <c r="G1623" s="47"/>
      <c r="H1623" s="41"/>
      <c r="I1623" s="41"/>
      <c r="J1623" s="46"/>
    </row>
    <row r="1624" spans="1:10" ht="15.75" x14ac:dyDescent="0.25">
      <c r="A1624" s="41"/>
      <c r="B1624" s="41"/>
      <c r="D1624" s="41"/>
      <c r="E1624" s="41"/>
      <c r="F1624" s="47"/>
      <c r="G1624" s="47"/>
      <c r="H1624" s="41"/>
      <c r="I1624" s="41"/>
      <c r="J1624" s="46"/>
    </row>
    <row r="1625" spans="1:10" ht="15.75" x14ac:dyDescent="0.25">
      <c r="A1625" s="41"/>
      <c r="B1625" s="41"/>
      <c r="D1625" s="41"/>
      <c r="E1625" s="41"/>
      <c r="F1625" s="47"/>
      <c r="G1625" s="47"/>
      <c r="H1625" s="41"/>
      <c r="I1625" s="41"/>
      <c r="J1625" s="46"/>
    </row>
    <row r="1626" spans="1:10" ht="15.75" x14ac:dyDescent="0.25">
      <c r="A1626" s="41"/>
      <c r="B1626" s="41"/>
      <c r="D1626" s="41"/>
      <c r="E1626" s="41"/>
      <c r="F1626" s="47"/>
      <c r="G1626" s="47"/>
      <c r="H1626" s="41"/>
      <c r="I1626" s="41"/>
      <c r="J1626" s="46"/>
    </row>
    <row r="1627" spans="1:10" ht="15.75" x14ac:dyDescent="0.25">
      <c r="A1627" s="41"/>
      <c r="B1627" s="41"/>
      <c r="D1627" s="41"/>
      <c r="E1627" s="41"/>
      <c r="F1627" s="47"/>
      <c r="G1627" s="47"/>
      <c r="H1627" s="41"/>
      <c r="I1627" s="41"/>
      <c r="J1627" s="46"/>
    </row>
    <row r="1628" spans="1:10" ht="15.75" x14ac:dyDescent="0.25">
      <c r="A1628" s="41"/>
      <c r="B1628" s="41"/>
      <c r="D1628" s="41"/>
      <c r="E1628" s="41"/>
      <c r="F1628" s="47"/>
      <c r="G1628" s="47"/>
      <c r="H1628" s="41"/>
      <c r="I1628" s="41"/>
      <c r="J1628" s="46"/>
    </row>
    <row r="1629" spans="1:10" ht="15.75" x14ac:dyDescent="0.25">
      <c r="A1629" s="41"/>
      <c r="B1629" s="41"/>
      <c r="D1629" s="41"/>
      <c r="E1629" s="41"/>
      <c r="F1629" s="47"/>
      <c r="G1629" s="47"/>
      <c r="H1629" s="41"/>
      <c r="I1629" s="41"/>
      <c r="J1629" s="46"/>
    </row>
    <row r="1630" spans="1:10" ht="15.75" x14ac:dyDescent="0.25">
      <c r="A1630" s="41"/>
      <c r="B1630" s="41"/>
      <c r="D1630" s="41"/>
      <c r="E1630" s="41"/>
      <c r="F1630" s="47"/>
      <c r="G1630" s="47"/>
      <c r="H1630" s="41"/>
      <c r="I1630" s="41"/>
      <c r="J1630" s="46"/>
    </row>
    <row r="1631" spans="1:10" ht="15.75" x14ac:dyDescent="0.25">
      <c r="A1631" s="41"/>
      <c r="B1631" s="41"/>
      <c r="D1631" s="41"/>
      <c r="E1631" s="41"/>
      <c r="F1631" s="47"/>
      <c r="G1631" s="47"/>
      <c r="H1631" s="41"/>
      <c r="I1631" s="41"/>
      <c r="J1631" s="46"/>
    </row>
    <row r="1632" spans="1:10" ht="15.75" x14ac:dyDescent="0.25">
      <c r="A1632" s="41"/>
      <c r="B1632" s="41"/>
      <c r="D1632" s="41"/>
      <c r="E1632" s="41"/>
      <c r="F1632" s="47"/>
      <c r="G1632" s="47"/>
      <c r="H1632" s="41"/>
      <c r="I1632" s="41"/>
      <c r="J1632" s="46"/>
    </row>
    <row r="1633" spans="1:10" ht="15.75" x14ac:dyDescent="0.25">
      <c r="A1633" s="41"/>
      <c r="B1633" s="41"/>
      <c r="D1633" s="41"/>
      <c r="E1633" s="41"/>
      <c r="F1633" s="47"/>
      <c r="G1633" s="47"/>
      <c r="H1633" s="41"/>
      <c r="I1633" s="41"/>
      <c r="J1633" s="46"/>
    </row>
    <row r="1634" spans="1:10" ht="15.75" x14ac:dyDescent="0.25">
      <c r="A1634" s="41"/>
      <c r="B1634" s="41"/>
      <c r="D1634" s="41"/>
      <c r="E1634" s="41"/>
      <c r="F1634" s="47"/>
      <c r="G1634" s="47"/>
      <c r="H1634" s="41"/>
      <c r="I1634" s="41"/>
      <c r="J1634" s="46"/>
    </row>
    <row r="1635" spans="1:10" ht="15.75" x14ac:dyDescent="0.25">
      <c r="A1635" s="41"/>
      <c r="B1635" s="41"/>
      <c r="D1635" s="41"/>
      <c r="E1635" s="41"/>
      <c r="F1635" s="47"/>
      <c r="G1635" s="47"/>
      <c r="H1635" s="41"/>
      <c r="I1635" s="41"/>
      <c r="J1635" s="46"/>
    </row>
    <row r="1636" spans="1:10" ht="15.75" x14ac:dyDescent="0.25">
      <c r="A1636" s="41"/>
      <c r="B1636" s="41"/>
      <c r="D1636" s="41"/>
      <c r="E1636" s="41"/>
      <c r="F1636" s="47"/>
      <c r="G1636" s="47"/>
      <c r="H1636" s="41"/>
      <c r="I1636" s="41"/>
      <c r="J1636" s="46"/>
    </row>
    <row r="1637" spans="1:10" ht="15.75" x14ac:dyDescent="0.25">
      <c r="A1637" s="41"/>
      <c r="B1637" s="41"/>
      <c r="D1637" s="41"/>
      <c r="E1637" s="41"/>
      <c r="F1637" s="47"/>
      <c r="G1637" s="47"/>
      <c r="H1637" s="41"/>
      <c r="I1637" s="41"/>
      <c r="J1637" s="46"/>
    </row>
    <row r="1638" spans="1:10" ht="15.75" x14ac:dyDescent="0.25">
      <c r="A1638" s="41"/>
      <c r="B1638" s="41"/>
      <c r="D1638" s="41"/>
      <c r="E1638" s="41"/>
      <c r="F1638" s="47"/>
      <c r="G1638" s="47"/>
      <c r="H1638" s="41"/>
      <c r="I1638" s="41"/>
      <c r="J1638" s="46"/>
    </row>
    <row r="1639" spans="1:10" ht="15.75" x14ac:dyDescent="0.25">
      <c r="A1639" s="41"/>
      <c r="B1639" s="41"/>
      <c r="D1639" s="41"/>
      <c r="E1639" s="41"/>
      <c r="F1639" s="47"/>
      <c r="G1639" s="47"/>
      <c r="H1639" s="41"/>
      <c r="I1639" s="41"/>
      <c r="J1639" s="46"/>
    </row>
    <row r="1640" spans="1:10" ht="15.75" x14ac:dyDescent="0.25">
      <c r="A1640" s="41"/>
      <c r="B1640" s="48"/>
      <c r="D1640" s="41"/>
      <c r="E1640" s="41"/>
      <c r="F1640" s="47"/>
      <c r="G1640" s="47"/>
      <c r="H1640" s="41"/>
      <c r="I1640" s="41"/>
      <c r="J1640" s="46"/>
    </row>
    <row r="1641" spans="1:10" ht="15.75" x14ac:dyDescent="0.25">
      <c r="A1641" s="41"/>
      <c r="B1641" s="48"/>
      <c r="D1641" s="41"/>
      <c r="E1641" s="41"/>
      <c r="F1641" s="47"/>
      <c r="G1641" s="47"/>
      <c r="H1641" s="41"/>
      <c r="I1641" s="41"/>
      <c r="J1641" s="46"/>
    </row>
    <row r="1642" spans="1:10" ht="15.75" x14ac:dyDescent="0.25">
      <c r="A1642" s="41"/>
      <c r="B1642" s="41"/>
      <c r="D1642" s="41"/>
      <c r="E1642" s="41"/>
      <c r="F1642" s="47"/>
      <c r="G1642" s="47"/>
      <c r="H1642" s="41"/>
      <c r="I1642" s="41"/>
      <c r="J1642" s="46"/>
    </row>
    <row r="1643" spans="1:10" ht="15.75" x14ac:dyDescent="0.25">
      <c r="A1643" s="41"/>
      <c r="B1643" s="41"/>
      <c r="D1643" s="41"/>
      <c r="E1643" s="41"/>
      <c r="F1643" s="47"/>
      <c r="G1643" s="47"/>
      <c r="H1643" s="41"/>
      <c r="I1643" s="41"/>
      <c r="J1643" s="46"/>
    </row>
    <row r="1644" spans="1:10" ht="15.75" x14ac:dyDescent="0.25">
      <c r="A1644" s="41"/>
      <c r="B1644" s="41"/>
      <c r="D1644" s="41"/>
      <c r="E1644" s="41"/>
      <c r="F1644" s="47"/>
      <c r="G1644" s="47"/>
      <c r="H1644" s="41"/>
      <c r="I1644" s="41"/>
      <c r="J1644" s="46"/>
    </row>
    <row r="1645" spans="1:10" ht="15.75" x14ac:dyDescent="0.25">
      <c r="A1645" s="41"/>
      <c r="B1645" s="41"/>
      <c r="D1645" s="41"/>
      <c r="E1645" s="41"/>
      <c r="F1645" s="47"/>
      <c r="G1645" s="47"/>
      <c r="H1645" s="41"/>
      <c r="I1645" s="41"/>
      <c r="J1645" s="46"/>
    </row>
    <row r="1646" spans="1:10" ht="15.75" x14ac:dyDescent="0.25">
      <c r="A1646" s="41"/>
      <c r="B1646" s="41"/>
      <c r="D1646" s="41"/>
      <c r="E1646" s="41"/>
      <c r="F1646" s="47"/>
      <c r="G1646" s="47"/>
      <c r="H1646" s="41"/>
      <c r="I1646" s="41"/>
      <c r="J1646" s="46"/>
    </row>
    <row r="1647" spans="1:10" ht="15.75" x14ac:dyDescent="0.25">
      <c r="A1647" s="41"/>
      <c r="B1647" s="41"/>
      <c r="D1647" s="41"/>
      <c r="E1647" s="41"/>
      <c r="F1647" s="47"/>
      <c r="G1647" s="47"/>
      <c r="H1647" s="41"/>
      <c r="I1647" s="41"/>
      <c r="J1647" s="46"/>
    </row>
    <row r="1648" spans="1:10" ht="15.75" x14ac:dyDescent="0.25">
      <c r="A1648" s="41"/>
      <c r="B1648" s="41"/>
      <c r="D1648" s="41"/>
      <c r="E1648" s="41"/>
      <c r="F1648" s="47"/>
      <c r="G1648" s="47"/>
      <c r="H1648" s="41"/>
      <c r="I1648" s="41"/>
      <c r="J1648" s="46"/>
    </row>
    <row r="1649" spans="1:10" ht="15.75" x14ac:dyDescent="0.25">
      <c r="A1649" s="41"/>
      <c r="B1649" s="41"/>
      <c r="D1649" s="41"/>
      <c r="E1649" s="41"/>
      <c r="F1649" s="47"/>
      <c r="G1649" s="47"/>
      <c r="H1649" s="41"/>
      <c r="I1649" s="41"/>
      <c r="J1649" s="46"/>
    </row>
    <row r="1650" spans="1:10" ht="15.75" x14ac:dyDescent="0.25">
      <c r="A1650" s="41"/>
      <c r="B1650" s="41"/>
      <c r="D1650" s="41"/>
      <c r="E1650" s="41"/>
      <c r="F1650" s="47"/>
      <c r="G1650" s="47"/>
      <c r="H1650" s="41"/>
      <c r="I1650" s="41"/>
      <c r="J1650" s="46"/>
    </row>
    <row r="1651" spans="1:10" ht="15.75" x14ac:dyDescent="0.25">
      <c r="A1651" s="41"/>
      <c r="B1651" s="41"/>
      <c r="D1651" s="41"/>
      <c r="E1651" s="41"/>
      <c r="F1651" s="47"/>
      <c r="G1651" s="47"/>
      <c r="H1651" s="41"/>
      <c r="I1651" s="41"/>
      <c r="J1651" s="46"/>
    </row>
    <row r="1652" spans="1:10" ht="15.75" x14ac:dyDescent="0.25">
      <c r="A1652" s="41"/>
      <c r="B1652" s="41"/>
      <c r="D1652" s="41"/>
      <c r="E1652" s="41"/>
      <c r="F1652" s="47"/>
      <c r="G1652" s="47"/>
      <c r="H1652" s="41"/>
      <c r="I1652" s="41"/>
      <c r="J1652" s="46"/>
    </row>
    <row r="1653" spans="1:10" ht="15.75" x14ac:dyDescent="0.25">
      <c r="A1653" s="41"/>
      <c r="B1653" s="41"/>
      <c r="D1653" s="41"/>
      <c r="E1653" s="41"/>
      <c r="F1653" s="47"/>
      <c r="G1653" s="47"/>
      <c r="H1653" s="41"/>
      <c r="I1653" s="41"/>
      <c r="J1653" s="46"/>
    </row>
    <row r="1654" spans="1:10" ht="15.75" x14ac:dyDescent="0.25">
      <c r="A1654" s="41"/>
      <c r="B1654" s="41"/>
      <c r="D1654" s="41"/>
      <c r="E1654" s="41"/>
      <c r="F1654" s="47"/>
      <c r="G1654" s="47"/>
      <c r="H1654" s="41"/>
      <c r="I1654" s="41"/>
      <c r="J1654" s="46"/>
    </row>
    <row r="1655" spans="1:10" ht="15.75" x14ac:dyDescent="0.25">
      <c r="A1655" s="41"/>
      <c r="B1655" s="41"/>
      <c r="D1655" s="41"/>
      <c r="E1655" s="41"/>
      <c r="F1655" s="47"/>
      <c r="G1655" s="47"/>
      <c r="H1655" s="41"/>
      <c r="I1655" s="41"/>
      <c r="J1655" s="46"/>
    </row>
    <row r="1656" spans="1:10" ht="15.75" x14ac:dyDescent="0.25">
      <c r="A1656" s="41"/>
      <c r="B1656" s="41"/>
      <c r="D1656" s="41"/>
      <c r="E1656" s="41"/>
      <c r="F1656" s="47"/>
      <c r="G1656" s="47"/>
      <c r="H1656" s="41"/>
      <c r="I1656" s="41"/>
      <c r="J1656" s="46"/>
    </row>
    <row r="1657" spans="1:10" ht="15.75" x14ac:dyDescent="0.25">
      <c r="A1657" s="41"/>
      <c r="B1657" s="41"/>
      <c r="D1657" s="41"/>
      <c r="E1657" s="41"/>
      <c r="F1657" s="47"/>
      <c r="G1657" s="47"/>
      <c r="H1657" s="41"/>
      <c r="I1657" s="41"/>
      <c r="J1657" s="46"/>
    </row>
    <row r="1658" spans="1:10" ht="15.75" x14ac:dyDescent="0.25">
      <c r="A1658" s="41"/>
      <c r="B1658" s="41"/>
      <c r="D1658" s="41"/>
      <c r="E1658" s="41"/>
      <c r="F1658" s="47"/>
      <c r="G1658" s="47"/>
      <c r="H1658" s="41"/>
      <c r="I1658" s="41"/>
      <c r="J1658" s="46"/>
    </row>
    <row r="1659" spans="1:10" ht="15.75" x14ac:dyDescent="0.25">
      <c r="A1659" s="41"/>
      <c r="B1659" s="41"/>
      <c r="D1659" s="41"/>
      <c r="E1659" s="41"/>
      <c r="F1659" s="47"/>
      <c r="G1659" s="47"/>
      <c r="H1659" s="41"/>
      <c r="I1659" s="41"/>
      <c r="J1659" s="46"/>
    </row>
    <row r="1660" spans="1:10" ht="15.75" x14ac:dyDescent="0.25">
      <c r="A1660" s="41"/>
      <c r="B1660" s="41"/>
      <c r="D1660" s="41"/>
      <c r="E1660" s="41"/>
      <c r="F1660" s="47"/>
      <c r="G1660" s="47"/>
      <c r="H1660" s="41"/>
      <c r="I1660" s="41"/>
      <c r="J1660" s="46"/>
    </row>
    <row r="1661" spans="1:10" ht="15.75" x14ac:dyDescent="0.25">
      <c r="A1661" s="41"/>
      <c r="B1661" s="41"/>
      <c r="D1661" s="41"/>
      <c r="E1661" s="41"/>
      <c r="F1661" s="47"/>
      <c r="G1661" s="47"/>
      <c r="H1661" s="41"/>
      <c r="I1661" s="41"/>
      <c r="J1661" s="46"/>
    </row>
    <row r="1662" spans="1:10" ht="15.75" x14ac:dyDescent="0.25">
      <c r="A1662" s="41"/>
      <c r="B1662" s="41"/>
      <c r="D1662" s="41"/>
      <c r="E1662" s="41"/>
      <c r="F1662" s="47"/>
      <c r="G1662" s="47"/>
      <c r="H1662" s="41"/>
      <c r="I1662" s="41"/>
      <c r="J1662" s="46"/>
    </row>
    <row r="1663" spans="1:10" ht="15.75" x14ac:dyDescent="0.25">
      <c r="A1663" s="41"/>
      <c r="B1663" s="41"/>
      <c r="D1663" s="41"/>
      <c r="E1663" s="41"/>
      <c r="F1663" s="47"/>
      <c r="G1663" s="47"/>
      <c r="H1663" s="41"/>
      <c r="I1663" s="41"/>
      <c r="J1663" s="46"/>
    </row>
    <row r="1664" spans="1:10" ht="15.75" x14ac:dyDescent="0.25">
      <c r="A1664" s="41"/>
      <c r="B1664" s="41"/>
      <c r="D1664" s="41"/>
      <c r="E1664" s="41"/>
      <c r="F1664" s="47"/>
      <c r="G1664" s="47"/>
      <c r="H1664" s="41"/>
      <c r="I1664" s="41"/>
      <c r="J1664" s="46"/>
    </row>
    <row r="1665" spans="1:10" ht="15.75" x14ac:dyDescent="0.25">
      <c r="A1665" s="41"/>
      <c r="B1665" s="41"/>
      <c r="D1665" s="41"/>
      <c r="E1665" s="41"/>
      <c r="F1665" s="47"/>
      <c r="G1665" s="47"/>
      <c r="H1665" s="41"/>
      <c r="I1665" s="41"/>
      <c r="J1665" s="46"/>
    </row>
    <row r="1666" spans="1:10" ht="15.75" x14ac:dyDescent="0.25">
      <c r="A1666" s="41"/>
      <c r="B1666" s="41"/>
      <c r="D1666" s="41"/>
      <c r="E1666" s="41"/>
      <c r="F1666" s="47"/>
      <c r="G1666" s="47"/>
      <c r="H1666" s="41"/>
      <c r="I1666" s="41"/>
      <c r="J1666" s="46"/>
    </row>
    <row r="1667" spans="1:10" ht="15.75" x14ac:dyDescent="0.25">
      <c r="A1667" s="41"/>
      <c r="B1667" s="41"/>
      <c r="D1667" s="41"/>
      <c r="E1667" s="41"/>
      <c r="F1667" s="47"/>
      <c r="G1667" s="47"/>
      <c r="H1667" s="41"/>
      <c r="I1667" s="41"/>
      <c r="J1667" s="46"/>
    </row>
    <row r="1668" spans="1:10" ht="15.75" x14ac:dyDescent="0.25">
      <c r="A1668" s="41"/>
      <c r="B1668" s="41"/>
      <c r="D1668" s="41"/>
      <c r="E1668" s="41"/>
      <c r="F1668" s="47"/>
      <c r="G1668" s="47"/>
      <c r="H1668" s="41"/>
      <c r="I1668" s="41"/>
      <c r="J1668" s="46"/>
    </row>
    <row r="1669" spans="1:10" ht="15.75" x14ac:dyDescent="0.25">
      <c r="A1669" s="41"/>
      <c r="B1669" s="41"/>
      <c r="D1669" s="41"/>
      <c r="E1669" s="41"/>
      <c r="F1669" s="47"/>
      <c r="G1669" s="47"/>
      <c r="H1669" s="41"/>
      <c r="I1669" s="41"/>
      <c r="J1669" s="46"/>
    </row>
    <row r="1670" spans="1:10" ht="15.75" x14ac:dyDescent="0.25">
      <c r="A1670" s="41"/>
      <c r="B1670" s="41"/>
      <c r="D1670" s="41"/>
      <c r="E1670" s="41"/>
      <c r="F1670" s="47"/>
      <c r="G1670" s="47"/>
      <c r="H1670" s="41"/>
      <c r="I1670" s="41"/>
      <c r="J1670" s="46"/>
    </row>
    <row r="1671" spans="1:10" ht="15.75" x14ac:dyDescent="0.25">
      <c r="A1671" s="41"/>
      <c r="B1671" s="41"/>
      <c r="D1671" s="41"/>
      <c r="E1671" s="41"/>
      <c r="F1671" s="47"/>
      <c r="G1671" s="47"/>
      <c r="H1671" s="41"/>
      <c r="I1671" s="41"/>
      <c r="J1671" s="46"/>
    </row>
    <row r="1672" spans="1:10" ht="15.75" x14ac:dyDescent="0.25">
      <c r="A1672" s="41"/>
      <c r="B1672" s="41"/>
      <c r="D1672" s="41"/>
      <c r="E1672" s="41"/>
      <c r="F1672" s="47"/>
      <c r="G1672" s="47"/>
      <c r="H1672" s="41"/>
      <c r="I1672" s="41"/>
      <c r="J1672" s="46"/>
    </row>
    <row r="1673" spans="1:10" ht="15.75" x14ac:dyDescent="0.25">
      <c r="A1673" s="41"/>
      <c r="B1673" s="41"/>
      <c r="D1673" s="41"/>
      <c r="E1673" s="41"/>
      <c r="F1673" s="47"/>
      <c r="G1673" s="47"/>
      <c r="H1673" s="41"/>
      <c r="I1673" s="41"/>
      <c r="J1673" s="46"/>
    </row>
    <row r="1674" spans="1:10" ht="15.75" x14ac:dyDescent="0.25">
      <c r="A1674" s="41"/>
      <c r="B1674" s="41"/>
      <c r="D1674" s="41"/>
      <c r="E1674" s="41"/>
      <c r="F1674" s="47"/>
      <c r="G1674" s="47"/>
      <c r="H1674" s="41"/>
      <c r="I1674" s="41"/>
      <c r="J1674" s="46"/>
    </row>
    <row r="1675" spans="1:10" ht="15.75" x14ac:dyDescent="0.25">
      <c r="A1675" s="41"/>
      <c r="B1675" s="41"/>
      <c r="D1675" s="41"/>
      <c r="E1675" s="41"/>
      <c r="F1675" s="47"/>
      <c r="G1675" s="47"/>
      <c r="H1675" s="41"/>
      <c r="I1675" s="41"/>
      <c r="J1675" s="46"/>
    </row>
    <row r="1676" spans="1:10" ht="15.75" x14ac:dyDescent="0.25">
      <c r="A1676" s="41"/>
      <c r="B1676" s="41"/>
      <c r="D1676" s="41"/>
      <c r="E1676" s="41"/>
      <c r="F1676" s="47"/>
      <c r="G1676" s="47"/>
      <c r="H1676" s="41"/>
      <c r="I1676" s="41"/>
      <c r="J1676" s="46"/>
    </row>
    <row r="1677" spans="1:10" ht="15.75" x14ac:dyDescent="0.25">
      <c r="A1677" s="41"/>
      <c r="B1677" s="41"/>
      <c r="D1677" s="41"/>
      <c r="E1677" s="41"/>
      <c r="F1677" s="47"/>
      <c r="G1677" s="47"/>
      <c r="H1677" s="41"/>
      <c r="I1677" s="41"/>
      <c r="J1677" s="46"/>
    </row>
    <row r="1678" spans="1:10" ht="15.75" x14ac:dyDescent="0.25">
      <c r="A1678" s="41"/>
      <c r="B1678" s="41"/>
      <c r="D1678" s="41"/>
      <c r="E1678" s="41"/>
      <c r="F1678" s="47"/>
      <c r="G1678" s="47"/>
      <c r="H1678" s="41"/>
      <c r="I1678" s="41"/>
      <c r="J1678" s="46"/>
    </row>
    <row r="1679" spans="1:10" ht="15.75" x14ac:dyDescent="0.25">
      <c r="A1679" s="41"/>
      <c r="B1679" s="41"/>
      <c r="D1679" s="41"/>
      <c r="E1679" s="41"/>
      <c r="F1679" s="47"/>
      <c r="G1679" s="47"/>
      <c r="H1679" s="41"/>
      <c r="I1679" s="41"/>
      <c r="J1679" s="46"/>
    </row>
    <row r="1680" spans="1:10" ht="15.75" x14ac:dyDescent="0.25">
      <c r="A1680" s="41"/>
      <c r="B1680" s="41"/>
      <c r="D1680" s="41"/>
      <c r="E1680" s="41"/>
      <c r="F1680" s="47"/>
      <c r="G1680" s="47"/>
      <c r="H1680" s="41"/>
      <c r="I1680" s="41"/>
      <c r="J1680" s="46"/>
    </row>
    <row r="1681" spans="1:10" ht="15.75" x14ac:dyDescent="0.25">
      <c r="A1681" s="41"/>
      <c r="B1681" s="41"/>
      <c r="D1681" s="41"/>
      <c r="E1681" s="41"/>
      <c r="F1681" s="47"/>
      <c r="G1681" s="47"/>
      <c r="H1681" s="41"/>
      <c r="I1681" s="41"/>
      <c r="J1681" s="46"/>
    </row>
    <row r="1682" spans="1:10" ht="15.75" x14ac:dyDescent="0.25">
      <c r="A1682" s="41"/>
      <c r="B1682" s="41"/>
      <c r="D1682" s="41"/>
      <c r="E1682" s="41"/>
      <c r="F1682" s="47"/>
      <c r="G1682" s="47"/>
      <c r="H1682" s="41"/>
      <c r="I1682" s="41"/>
      <c r="J1682" s="46"/>
    </row>
    <row r="1683" spans="1:10" ht="15.75" x14ac:dyDescent="0.25">
      <c r="A1683" s="41"/>
      <c r="B1683" s="41"/>
      <c r="D1683" s="41"/>
      <c r="E1683" s="41"/>
      <c r="F1683" s="47"/>
      <c r="G1683" s="47"/>
      <c r="H1683" s="41"/>
      <c r="I1683" s="41"/>
      <c r="J1683" s="46"/>
    </row>
    <row r="1684" spans="1:10" ht="15.75" x14ac:dyDescent="0.25">
      <c r="A1684" s="41"/>
      <c r="B1684" s="41"/>
      <c r="D1684" s="41"/>
      <c r="E1684" s="41"/>
      <c r="F1684" s="47"/>
      <c r="G1684" s="47"/>
      <c r="H1684" s="41"/>
      <c r="I1684" s="41"/>
      <c r="J1684" s="46"/>
    </row>
    <row r="1685" spans="1:10" ht="15.75" x14ac:dyDescent="0.25">
      <c r="A1685" s="41"/>
      <c r="B1685" s="41"/>
      <c r="D1685" s="41"/>
      <c r="E1685" s="41"/>
      <c r="F1685" s="47"/>
      <c r="G1685" s="47"/>
      <c r="H1685" s="41"/>
      <c r="I1685" s="41"/>
      <c r="J1685" s="46"/>
    </row>
    <row r="1686" spans="1:10" ht="15.75" x14ac:dyDescent="0.25">
      <c r="A1686" s="41"/>
      <c r="B1686" s="41"/>
      <c r="D1686" s="41"/>
      <c r="E1686" s="41"/>
      <c r="F1686" s="47"/>
      <c r="G1686" s="47"/>
      <c r="H1686" s="41"/>
      <c r="I1686" s="41"/>
      <c r="J1686" s="46"/>
    </row>
    <row r="1687" spans="1:10" ht="15.75" x14ac:dyDescent="0.25">
      <c r="A1687" s="41"/>
      <c r="B1687" s="41"/>
      <c r="D1687" s="41"/>
      <c r="E1687" s="41"/>
      <c r="F1687" s="47"/>
      <c r="G1687" s="47"/>
      <c r="H1687" s="41"/>
      <c r="I1687" s="41"/>
      <c r="J1687" s="46"/>
    </row>
    <row r="1688" spans="1:10" ht="15.75" x14ac:dyDescent="0.25">
      <c r="A1688" s="41"/>
      <c r="B1688" s="41"/>
      <c r="D1688" s="41"/>
      <c r="E1688" s="41"/>
      <c r="F1688" s="47"/>
      <c r="G1688" s="47"/>
      <c r="H1688" s="41"/>
      <c r="I1688" s="41"/>
      <c r="J1688" s="46"/>
    </row>
    <row r="1689" spans="1:10" ht="15.75" x14ac:dyDescent="0.25">
      <c r="A1689" s="41"/>
      <c r="B1689" s="41"/>
      <c r="D1689" s="41"/>
      <c r="E1689" s="41"/>
      <c r="F1689" s="47"/>
      <c r="G1689" s="47"/>
      <c r="H1689" s="41"/>
      <c r="I1689" s="41"/>
      <c r="J1689" s="46"/>
    </row>
    <row r="1690" spans="1:10" ht="15.75" x14ac:dyDescent="0.25">
      <c r="A1690" s="41"/>
      <c r="B1690" s="41"/>
      <c r="D1690" s="41"/>
      <c r="E1690" s="41"/>
      <c r="F1690" s="47"/>
      <c r="G1690" s="47"/>
      <c r="H1690" s="41"/>
      <c r="I1690" s="41"/>
      <c r="J1690" s="46"/>
    </row>
    <row r="1691" spans="1:10" ht="15.75" x14ac:dyDescent="0.25">
      <c r="A1691" s="41"/>
      <c r="B1691" s="41"/>
      <c r="D1691" s="41"/>
      <c r="E1691" s="41"/>
      <c r="F1691" s="47"/>
      <c r="G1691" s="47"/>
      <c r="H1691" s="41"/>
      <c r="I1691" s="41"/>
      <c r="J1691" s="46"/>
    </row>
    <row r="1692" spans="1:10" ht="15.75" x14ac:dyDescent="0.25">
      <c r="A1692" s="41"/>
      <c r="B1692" s="41"/>
      <c r="D1692" s="41"/>
      <c r="E1692" s="41"/>
      <c r="F1692" s="47"/>
      <c r="G1692" s="47"/>
      <c r="H1692" s="41"/>
      <c r="I1692" s="41"/>
      <c r="J1692" s="46"/>
    </row>
    <row r="1693" spans="1:10" ht="15.75" x14ac:dyDescent="0.25">
      <c r="A1693" s="41"/>
      <c r="B1693" s="41"/>
      <c r="D1693" s="41"/>
      <c r="E1693" s="41"/>
      <c r="F1693" s="47"/>
      <c r="G1693" s="47"/>
      <c r="H1693" s="41"/>
      <c r="I1693" s="41"/>
      <c r="J1693" s="46"/>
    </row>
    <row r="1694" spans="1:10" ht="15.75" x14ac:dyDescent="0.25">
      <c r="A1694" s="41"/>
      <c r="B1694" s="41"/>
      <c r="D1694" s="41"/>
      <c r="E1694" s="41"/>
      <c r="F1694" s="47"/>
      <c r="G1694" s="47"/>
      <c r="H1694" s="41"/>
      <c r="I1694" s="41"/>
      <c r="J1694" s="46"/>
    </row>
    <row r="1695" spans="1:10" ht="15.75" x14ac:dyDescent="0.25">
      <c r="A1695" s="41"/>
      <c r="B1695" s="41"/>
      <c r="D1695" s="41"/>
      <c r="E1695" s="41"/>
      <c r="F1695" s="47"/>
      <c r="G1695" s="47"/>
      <c r="H1695" s="41"/>
      <c r="I1695" s="41"/>
      <c r="J1695" s="46"/>
    </row>
    <row r="1696" spans="1:10" ht="15.75" x14ac:dyDescent="0.25">
      <c r="A1696" s="41"/>
      <c r="B1696" s="41"/>
      <c r="D1696" s="41"/>
      <c r="E1696" s="41"/>
      <c r="F1696" s="47"/>
      <c r="G1696" s="47"/>
      <c r="H1696" s="41"/>
      <c r="I1696" s="41"/>
      <c r="J1696" s="46"/>
    </row>
    <row r="1697" spans="1:10" ht="15.75" x14ac:dyDescent="0.25">
      <c r="A1697" s="41"/>
      <c r="B1697" s="41"/>
      <c r="D1697" s="41"/>
      <c r="E1697" s="41"/>
      <c r="F1697" s="47"/>
      <c r="G1697" s="47"/>
      <c r="H1697" s="41"/>
      <c r="I1697" s="41"/>
      <c r="J1697" s="46"/>
    </row>
    <row r="1698" spans="1:10" ht="15.75" x14ac:dyDescent="0.25">
      <c r="A1698" s="41"/>
      <c r="B1698" s="41"/>
      <c r="D1698" s="41"/>
      <c r="E1698" s="41"/>
      <c r="F1698" s="47"/>
      <c r="G1698" s="47"/>
      <c r="H1698" s="41"/>
      <c r="I1698" s="41"/>
      <c r="J1698" s="46"/>
    </row>
    <row r="1699" spans="1:10" ht="15.75" x14ac:dyDescent="0.25">
      <c r="A1699" s="41"/>
      <c r="B1699" s="41"/>
      <c r="D1699" s="41"/>
      <c r="E1699" s="41"/>
      <c r="F1699" s="47"/>
      <c r="G1699" s="47"/>
      <c r="H1699" s="41"/>
      <c r="I1699" s="41"/>
      <c r="J1699" s="46"/>
    </row>
    <row r="1700" spans="1:10" ht="15.75" x14ac:dyDescent="0.25">
      <c r="A1700" s="41"/>
      <c r="B1700" s="41"/>
      <c r="D1700" s="41"/>
      <c r="E1700" s="41"/>
      <c r="F1700" s="47"/>
      <c r="G1700" s="47"/>
      <c r="H1700" s="41"/>
      <c r="I1700" s="41"/>
      <c r="J1700" s="46"/>
    </row>
    <row r="1701" spans="1:10" ht="15.75" x14ac:dyDescent="0.25">
      <c r="A1701" s="41"/>
      <c r="B1701" s="41"/>
      <c r="D1701" s="41"/>
      <c r="E1701" s="41"/>
      <c r="F1701" s="47"/>
      <c r="G1701" s="47"/>
      <c r="H1701" s="41"/>
      <c r="I1701" s="41"/>
      <c r="J1701" s="46"/>
    </row>
    <row r="1702" spans="1:10" ht="15.75" x14ac:dyDescent="0.25">
      <c r="A1702" s="41"/>
      <c r="B1702" s="41"/>
      <c r="D1702" s="41"/>
      <c r="E1702" s="41"/>
      <c r="F1702" s="47"/>
      <c r="G1702" s="47"/>
      <c r="H1702" s="41"/>
      <c r="I1702" s="41"/>
      <c r="J1702" s="46"/>
    </row>
    <row r="1703" spans="1:10" ht="15.75" x14ac:dyDescent="0.25">
      <c r="A1703" s="41"/>
      <c r="B1703" s="41"/>
      <c r="D1703" s="41"/>
      <c r="E1703" s="41"/>
      <c r="F1703" s="47"/>
      <c r="G1703" s="47"/>
      <c r="H1703" s="41"/>
      <c r="I1703" s="41"/>
      <c r="J1703" s="46"/>
    </row>
    <row r="1704" spans="1:10" ht="15.75" x14ac:dyDescent="0.25">
      <c r="A1704" s="41"/>
      <c r="B1704" s="41"/>
      <c r="D1704" s="41"/>
      <c r="E1704" s="41"/>
      <c r="F1704" s="47"/>
      <c r="G1704" s="47"/>
      <c r="H1704" s="41"/>
      <c r="I1704" s="41"/>
      <c r="J1704" s="46"/>
    </row>
    <row r="1705" spans="1:10" ht="15.75" x14ac:dyDescent="0.25">
      <c r="A1705" s="41"/>
      <c r="B1705" s="41"/>
      <c r="D1705" s="41"/>
      <c r="E1705" s="41"/>
      <c r="F1705" s="47"/>
      <c r="G1705" s="47"/>
      <c r="H1705" s="41"/>
      <c r="I1705" s="41"/>
      <c r="J1705" s="46"/>
    </row>
    <row r="1706" spans="1:10" ht="15.75" x14ac:dyDescent="0.25">
      <c r="A1706" s="41"/>
      <c r="B1706" s="41"/>
      <c r="D1706" s="41"/>
      <c r="E1706" s="41"/>
      <c r="F1706" s="47"/>
      <c r="G1706" s="47"/>
      <c r="H1706" s="41"/>
      <c r="I1706" s="41"/>
      <c r="J1706" s="46"/>
    </row>
    <row r="1707" spans="1:10" ht="15.75" x14ac:dyDescent="0.25">
      <c r="A1707" s="41"/>
      <c r="B1707" s="41"/>
      <c r="D1707" s="41"/>
      <c r="E1707" s="41"/>
      <c r="F1707" s="47"/>
      <c r="G1707" s="47"/>
      <c r="H1707" s="41"/>
      <c r="I1707" s="41"/>
      <c r="J1707" s="46"/>
    </row>
    <row r="1708" spans="1:10" ht="15.75" x14ac:dyDescent="0.25">
      <c r="A1708" s="41"/>
      <c r="B1708" s="41"/>
      <c r="D1708" s="41"/>
      <c r="E1708" s="41"/>
      <c r="F1708" s="47"/>
      <c r="G1708" s="47"/>
      <c r="H1708" s="41"/>
      <c r="I1708" s="41"/>
      <c r="J1708" s="46"/>
    </row>
    <row r="1709" spans="1:10" ht="15.75" x14ac:dyDescent="0.25">
      <c r="A1709" s="41"/>
      <c r="B1709" s="41"/>
      <c r="D1709" s="41"/>
      <c r="E1709" s="41"/>
      <c r="F1709" s="47"/>
      <c r="G1709" s="47"/>
      <c r="H1709" s="41"/>
      <c r="I1709" s="41"/>
      <c r="J1709" s="46"/>
    </row>
    <row r="1710" spans="1:10" ht="15.75" x14ac:dyDescent="0.25">
      <c r="A1710" s="41"/>
      <c r="B1710" s="41"/>
      <c r="D1710" s="41"/>
      <c r="E1710" s="41"/>
      <c r="F1710" s="47"/>
      <c r="G1710" s="47"/>
      <c r="H1710" s="41"/>
      <c r="I1710" s="41"/>
      <c r="J1710" s="46"/>
    </row>
    <row r="1711" spans="1:10" ht="15.75" x14ac:dyDescent="0.25">
      <c r="A1711" s="41"/>
      <c r="B1711" s="41"/>
      <c r="D1711" s="41"/>
      <c r="E1711" s="41"/>
      <c r="F1711" s="47"/>
      <c r="G1711" s="47"/>
      <c r="H1711" s="41"/>
      <c r="I1711" s="41"/>
      <c r="J1711" s="46"/>
    </row>
    <row r="1712" spans="1:10" ht="15.75" x14ac:dyDescent="0.25">
      <c r="A1712" s="41"/>
      <c r="B1712" s="41"/>
      <c r="D1712" s="41"/>
      <c r="E1712" s="41"/>
      <c r="F1712" s="47"/>
      <c r="G1712" s="47"/>
      <c r="H1712" s="41"/>
      <c r="I1712" s="41"/>
      <c r="J1712" s="46"/>
    </row>
    <row r="1713" spans="1:10" ht="15.75" x14ac:dyDescent="0.25">
      <c r="A1713" s="41"/>
      <c r="B1713" s="41"/>
      <c r="D1713" s="41"/>
      <c r="E1713" s="41"/>
      <c r="F1713" s="47"/>
      <c r="G1713" s="47"/>
      <c r="H1713" s="41"/>
      <c r="I1713" s="41"/>
      <c r="J1713" s="46"/>
    </row>
    <row r="1714" spans="1:10" ht="15.75" x14ac:dyDescent="0.25">
      <c r="A1714" s="41"/>
      <c r="B1714" s="41"/>
      <c r="D1714" s="41"/>
      <c r="E1714" s="41"/>
      <c r="F1714" s="47"/>
      <c r="G1714" s="47"/>
      <c r="H1714" s="41"/>
      <c r="I1714" s="41"/>
      <c r="J1714" s="46"/>
    </row>
    <row r="1715" spans="1:10" ht="15.75" x14ac:dyDescent="0.25">
      <c r="A1715" s="41"/>
      <c r="B1715" s="41"/>
      <c r="D1715" s="41"/>
      <c r="E1715" s="41"/>
      <c r="F1715" s="47"/>
      <c r="G1715" s="47"/>
      <c r="H1715" s="41"/>
      <c r="I1715" s="41"/>
      <c r="J1715" s="46"/>
    </row>
    <row r="1716" spans="1:10" ht="15.75" x14ac:dyDescent="0.25">
      <c r="A1716" s="41"/>
      <c r="B1716" s="41"/>
      <c r="D1716" s="41"/>
      <c r="E1716" s="41"/>
      <c r="F1716" s="47"/>
      <c r="G1716" s="47"/>
      <c r="H1716" s="41"/>
      <c r="I1716" s="41"/>
      <c r="J1716" s="46"/>
    </row>
    <row r="1717" spans="1:10" ht="15.75" x14ac:dyDescent="0.25">
      <c r="A1717" s="41"/>
      <c r="B1717" s="41"/>
      <c r="D1717" s="41"/>
      <c r="E1717" s="41"/>
      <c r="F1717" s="47"/>
      <c r="G1717" s="47"/>
      <c r="H1717" s="41"/>
      <c r="I1717" s="41"/>
      <c r="J1717" s="46"/>
    </row>
    <row r="1718" spans="1:10" ht="15.75" x14ac:dyDescent="0.25">
      <c r="A1718" s="41"/>
      <c r="B1718" s="41"/>
      <c r="D1718" s="41"/>
      <c r="E1718" s="41"/>
      <c r="F1718" s="47"/>
      <c r="G1718" s="47"/>
      <c r="H1718" s="41"/>
      <c r="I1718" s="41"/>
      <c r="J1718" s="46"/>
    </row>
    <row r="1719" spans="1:10" ht="15.75" x14ac:dyDescent="0.25">
      <c r="A1719" s="41"/>
      <c r="B1719" s="41"/>
      <c r="D1719" s="41"/>
      <c r="E1719" s="41"/>
      <c r="F1719" s="47"/>
      <c r="G1719" s="47"/>
      <c r="H1719" s="41"/>
      <c r="I1719" s="41"/>
      <c r="J1719" s="46"/>
    </row>
    <row r="1720" spans="1:10" ht="15.75" x14ac:dyDescent="0.25">
      <c r="A1720" s="41"/>
      <c r="B1720" s="41"/>
      <c r="D1720" s="41"/>
      <c r="E1720" s="41"/>
      <c r="F1720" s="47"/>
      <c r="G1720" s="47"/>
      <c r="H1720" s="41"/>
      <c r="I1720" s="41"/>
      <c r="J1720" s="46"/>
    </row>
    <row r="1721" spans="1:10" ht="15.75" x14ac:dyDescent="0.25">
      <c r="A1721" s="41"/>
      <c r="B1721" s="41"/>
      <c r="D1721" s="41"/>
      <c r="E1721" s="41"/>
      <c r="F1721" s="47"/>
      <c r="G1721" s="47"/>
      <c r="H1721" s="41"/>
      <c r="I1721" s="41"/>
      <c r="J1721" s="46"/>
    </row>
    <row r="1722" spans="1:10" ht="15.75" x14ac:dyDescent="0.25">
      <c r="A1722" s="41"/>
      <c r="B1722" s="48"/>
      <c r="D1722" s="41"/>
      <c r="E1722" s="41"/>
      <c r="F1722" s="47"/>
      <c r="G1722" s="47"/>
      <c r="H1722" s="41"/>
      <c r="I1722" s="41"/>
      <c r="J1722" s="46"/>
    </row>
    <row r="1723" spans="1:10" ht="15.75" x14ac:dyDescent="0.25">
      <c r="A1723" s="41"/>
      <c r="B1723" s="48"/>
      <c r="D1723" s="41"/>
      <c r="E1723" s="41"/>
      <c r="F1723" s="47"/>
      <c r="G1723" s="47"/>
      <c r="H1723" s="41"/>
      <c r="I1723" s="41"/>
      <c r="J1723" s="46"/>
    </row>
    <row r="1724" spans="1:10" ht="15.75" x14ac:dyDescent="0.25">
      <c r="A1724" s="41"/>
      <c r="B1724" s="41"/>
      <c r="D1724" s="41"/>
      <c r="E1724" s="41"/>
      <c r="F1724" s="47"/>
      <c r="G1724" s="47"/>
      <c r="H1724" s="41"/>
      <c r="I1724" s="41"/>
      <c r="J1724" s="46"/>
    </row>
    <row r="1725" spans="1:10" ht="15.75" x14ac:dyDescent="0.25">
      <c r="A1725" s="41"/>
      <c r="B1725" s="41"/>
      <c r="D1725" s="41"/>
      <c r="E1725" s="41"/>
      <c r="F1725" s="47"/>
      <c r="G1725" s="47"/>
      <c r="H1725" s="41"/>
      <c r="I1725" s="41"/>
      <c r="J1725" s="46"/>
    </row>
    <row r="1726" spans="1:10" ht="15.75" x14ac:dyDescent="0.25">
      <c r="A1726" s="41"/>
      <c r="B1726" s="41"/>
      <c r="D1726" s="41"/>
      <c r="E1726" s="41"/>
      <c r="F1726" s="47"/>
      <c r="G1726" s="47"/>
      <c r="H1726" s="41"/>
      <c r="I1726" s="41"/>
      <c r="J1726" s="46"/>
    </row>
    <row r="1727" spans="1:10" ht="15.75" x14ac:dyDescent="0.25">
      <c r="A1727" s="41"/>
      <c r="B1727" s="41"/>
      <c r="D1727" s="41"/>
      <c r="E1727" s="41"/>
      <c r="F1727" s="47"/>
      <c r="G1727" s="47"/>
      <c r="H1727" s="41"/>
      <c r="I1727" s="41"/>
      <c r="J1727" s="46"/>
    </row>
    <row r="1728" spans="1:10" ht="15.75" x14ac:dyDescent="0.25">
      <c r="A1728" s="41"/>
      <c r="B1728" s="41"/>
      <c r="D1728" s="41"/>
      <c r="E1728" s="41"/>
      <c r="F1728" s="47"/>
      <c r="G1728" s="47"/>
      <c r="H1728" s="41"/>
      <c r="I1728" s="41"/>
      <c r="J1728" s="46"/>
    </row>
    <row r="1729" spans="1:10" ht="15.75" x14ac:dyDescent="0.25">
      <c r="A1729" s="41"/>
      <c r="B1729" s="41"/>
      <c r="D1729" s="41"/>
      <c r="E1729" s="41"/>
      <c r="F1729" s="47"/>
      <c r="G1729" s="47"/>
      <c r="H1729" s="41"/>
      <c r="I1729" s="41"/>
      <c r="J1729" s="46"/>
    </row>
    <row r="1730" spans="1:10" ht="15.75" x14ac:dyDescent="0.25">
      <c r="A1730" s="41"/>
      <c r="B1730" s="41"/>
      <c r="D1730" s="41"/>
      <c r="E1730" s="41"/>
      <c r="F1730" s="47"/>
      <c r="G1730" s="47"/>
      <c r="H1730" s="41"/>
      <c r="I1730" s="41"/>
      <c r="J1730" s="46"/>
    </row>
    <row r="1731" spans="1:10" ht="15.75" x14ac:dyDescent="0.25">
      <c r="A1731" s="41"/>
      <c r="B1731" s="41"/>
      <c r="D1731" s="41"/>
      <c r="E1731" s="41"/>
      <c r="F1731" s="47"/>
      <c r="G1731" s="47"/>
      <c r="H1731" s="41"/>
      <c r="I1731" s="41"/>
      <c r="J1731" s="46"/>
    </row>
    <row r="1732" spans="1:10" ht="15.75" x14ac:dyDescent="0.25">
      <c r="A1732" s="41"/>
      <c r="B1732" s="41"/>
      <c r="D1732" s="41"/>
      <c r="E1732" s="41"/>
      <c r="F1732" s="47"/>
      <c r="G1732" s="47"/>
      <c r="H1732" s="41"/>
      <c r="I1732" s="41"/>
      <c r="J1732" s="46"/>
    </row>
    <row r="1733" spans="1:10" ht="15.75" x14ac:dyDescent="0.25">
      <c r="A1733" s="41"/>
      <c r="B1733" s="41"/>
      <c r="D1733" s="41"/>
      <c r="E1733" s="41"/>
      <c r="F1733" s="47"/>
      <c r="G1733" s="47"/>
      <c r="H1733" s="41"/>
      <c r="I1733" s="41"/>
      <c r="J1733" s="46"/>
    </row>
    <row r="1734" spans="1:10" ht="15.75" x14ac:dyDescent="0.25">
      <c r="A1734" s="41"/>
      <c r="B1734" s="41"/>
      <c r="D1734" s="41"/>
      <c r="E1734" s="41"/>
      <c r="F1734" s="47"/>
      <c r="G1734" s="47"/>
      <c r="H1734" s="41"/>
      <c r="I1734" s="41"/>
      <c r="J1734" s="46"/>
    </row>
    <row r="1735" spans="1:10" ht="15.75" x14ac:dyDescent="0.25">
      <c r="A1735" s="41"/>
      <c r="B1735" s="41"/>
      <c r="D1735" s="41"/>
      <c r="E1735" s="41"/>
      <c r="F1735" s="47"/>
      <c r="G1735" s="47"/>
      <c r="H1735" s="41"/>
      <c r="I1735" s="41"/>
      <c r="J1735" s="46"/>
    </row>
    <row r="1736" spans="1:10" ht="15.75" x14ac:dyDescent="0.25">
      <c r="A1736" s="41"/>
      <c r="B1736" s="41"/>
      <c r="D1736" s="41"/>
      <c r="E1736" s="41"/>
      <c r="F1736" s="47"/>
      <c r="G1736" s="47"/>
      <c r="H1736" s="41"/>
      <c r="I1736" s="41"/>
      <c r="J1736" s="46"/>
    </row>
    <row r="1737" spans="1:10" ht="15.75" x14ac:dyDescent="0.25">
      <c r="A1737" s="41"/>
      <c r="B1737" s="41"/>
      <c r="D1737" s="41"/>
      <c r="E1737" s="41"/>
      <c r="F1737" s="47"/>
      <c r="G1737" s="47"/>
      <c r="H1737" s="41"/>
      <c r="I1737" s="41"/>
      <c r="J1737" s="46"/>
    </row>
    <row r="1738" spans="1:10" ht="15.75" x14ac:dyDescent="0.25">
      <c r="A1738" s="41"/>
      <c r="B1738" s="41"/>
      <c r="D1738" s="41"/>
      <c r="E1738" s="41"/>
      <c r="F1738" s="47"/>
      <c r="G1738" s="47"/>
      <c r="H1738" s="41"/>
      <c r="I1738" s="41"/>
      <c r="J1738" s="46"/>
    </row>
    <row r="1739" spans="1:10" ht="15.75" x14ac:dyDescent="0.25">
      <c r="A1739" s="41"/>
      <c r="B1739" s="41"/>
      <c r="D1739" s="41"/>
      <c r="E1739" s="41"/>
      <c r="F1739" s="47"/>
      <c r="G1739" s="47"/>
      <c r="H1739" s="41"/>
      <c r="I1739" s="41"/>
      <c r="J1739" s="46"/>
    </row>
    <row r="1740" spans="1:10" ht="15.75" x14ac:dyDescent="0.25">
      <c r="A1740" s="41"/>
      <c r="B1740" s="41"/>
      <c r="D1740" s="41"/>
      <c r="E1740" s="41"/>
      <c r="F1740" s="47"/>
      <c r="G1740" s="47"/>
      <c r="H1740" s="41"/>
      <c r="I1740" s="41"/>
      <c r="J1740" s="46"/>
    </row>
    <row r="1741" spans="1:10" ht="15.75" x14ac:dyDescent="0.25">
      <c r="A1741" s="41"/>
      <c r="B1741" s="41"/>
      <c r="D1741" s="41"/>
      <c r="E1741" s="41"/>
      <c r="F1741" s="47"/>
      <c r="G1741" s="47"/>
      <c r="H1741" s="41"/>
      <c r="I1741" s="41"/>
      <c r="J1741" s="46"/>
    </row>
    <row r="1742" spans="1:10" ht="15.75" x14ac:dyDescent="0.25">
      <c r="A1742" s="41"/>
      <c r="B1742" s="41"/>
      <c r="D1742" s="41"/>
      <c r="E1742" s="41"/>
      <c r="F1742" s="47"/>
      <c r="G1742" s="47"/>
      <c r="H1742" s="41"/>
      <c r="I1742" s="41"/>
      <c r="J1742" s="46"/>
    </row>
    <row r="1743" spans="1:10" ht="15.75" x14ac:dyDescent="0.25">
      <c r="A1743" s="41"/>
      <c r="B1743" s="41"/>
      <c r="D1743" s="41"/>
      <c r="E1743" s="41"/>
      <c r="F1743" s="47"/>
      <c r="G1743" s="47"/>
      <c r="H1743" s="41"/>
      <c r="I1743" s="41"/>
      <c r="J1743" s="46"/>
    </row>
    <row r="1744" spans="1:10" ht="15.75" x14ac:dyDescent="0.25">
      <c r="A1744" s="41"/>
      <c r="B1744" s="41"/>
      <c r="D1744" s="41"/>
      <c r="E1744" s="41"/>
      <c r="F1744" s="47"/>
      <c r="G1744" s="47"/>
      <c r="H1744" s="41"/>
      <c r="I1744" s="41"/>
      <c r="J1744" s="46"/>
    </row>
    <row r="1745" spans="1:10" ht="15.75" x14ac:dyDescent="0.25">
      <c r="A1745" s="41"/>
      <c r="B1745" s="41"/>
      <c r="D1745" s="41"/>
      <c r="E1745" s="41"/>
      <c r="F1745" s="47"/>
      <c r="G1745" s="47"/>
      <c r="H1745" s="41"/>
      <c r="I1745" s="41"/>
      <c r="J1745" s="46"/>
    </row>
    <row r="1746" spans="1:10" ht="15.75" x14ac:dyDescent="0.25">
      <c r="A1746" s="41"/>
      <c r="B1746" s="41"/>
      <c r="D1746" s="41"/>
      <c r="E1746" s="41"/>
      <c r="F1746" s="47"/>
      <c r="G1746" s="47"/>
      <c r="H1746" s="41"/>
      <c r="I1746" s="41"/>
      <c r="J1746" s="46"/>
    </row>
    <row r="1747" spans="1:10" ht="15.75" x14ac:dyDescent="0.25">
      <c r="A1747" s="41"/>
      <c r="B1747" s="41"/>
      <c r="D1747" s="41"/>
      <c r="E1747" s="41"/>
      <c r="F1747" s="47"/>
      <c r="G1747" s="47"/>
      <c r="H1747" s="41"/>
      <c r="I1747" s="41"/>
      <c r="J1747" s="46"/>
    </row>
    <row r="1748" spans="1:10" ht="15.75" x14ac:dyDescent="0.25">
      <c r="A1748" s="41"/>
      <c r="B1748" s="41"/>
      <c r="D1748" s="41"/>
      <c r="E1748" s="41"/>
      <c r="F1748" s="47"/>
      <c r="G1748" s="47"/>
      <c r="H1748" s="41"/>
      <c r="I1748" s="41"/>
      <c r="J1748" s="46"/>
    </row>
    <row r="1749" spans="1:10" ht="15.75" x14ac:dyDescent="0.25">
      <c r="A1749" s="41"/>
      <c r="B1749" s="41"/>
      <c r="D1749" s="41"/>
      <c r="E1749" s="41"/>
      <c r="F1749" s="47"/>
      <c r="G1749" s="47"/>
      <c r="H1749" s="41"/>
      <c r="I1749" s="41"/>
      <c r="J1749" s="46"/>
    </row>
    <row r="1750" spans="1:10" ht="15.75" x14ac:dyDescent="0.25">
      <c r="A1750" s="41"/>
      <c r="B1750" s="41"/>
      <c r="D1750" s="41"/>
      <c r="E1750" s="41"/>
      <c r="F1750" s="47"/>
      <c r="G1750" s="47"/>
      <c r="H1750" s="41"/>
      <c r="I1750" s="41"/>
      <c r="J1750" s="46"/>
    </row>
    <row r="1751" spans="1:10" ht="15.75" x14ac:dyDescent="0.25">
      <c r="A1751" s="41"/>
      <c r="B1751" s="41"/>
      <c r="D1751" s="41"/>
      <c r="E1751" s="41"/>
      <c r="F1751" s="47"/>
      <c r="G1751" s="47"/>
      <c r="H1751" s="41"/>
      <c r="I1751" s="41"/>
      <c r="J1751" s="46"/>
    </row>
    <row r="1752" spans="1:10" ht="15.75" x14ac:dyDescent="0.25">
      <c r="A1752" s="41"/>
      <c r="B1752" s="41"/>
      <c r="D1752" s="41"/>
      <c r="E1752" s="41"/>
      <c r="F1752" s="47"/>
      <c r="G1752" s="47"/>
      <c r="H1752" s="41"/>
      <c r="I1752" s="41"/>
      <c r="J1752" s="46"/>
    </row>
    <row r="1753" spans="1:10" ht="15.75" x14ac:dyDescent="0.25">
      <c r="A1753" s="41"/>
      <c r="B1753" s="41"/>
      <c r="D1753" s="41"/>
      <c r="E1753" s="41"/>
      <c r="F1753" s="47"/>
      <c r="G1753" s="47"/>
      <c r="H1753" s="41"/>
      <c r="I1753" s="41"/>
      <c r="J1753" s="46"/>
    </row>
    <row r="1754" spans="1:10" ht="15.75" x14ac:dyDescent="0.25">
      <c r="A1754" s="41"/>
      <c r="B1754" s="41"/>
      <c r="D1754" s="41"/>
      <c r="E1754" s="41"/>
      <c r="F1754" s="47"/>
      <c r="G1754" s="47"/>
      <c r="H1754" s="41"/>
      <c r="I1754" s="41"/>
      <c r="J1754" s="46"/>
    </row>
    <row r="1755" spans="1:10" ht="15.75" x14ac:dyDescent="0.25">
      <c r="A1755" s="41"/>
      <c r="B1755" s="41"/>
      <c r="D1755" s="41"/>
      <c r="E1755" s="41"/>
      <c r="F1755" s="47"/>
      <c r="G1755" s="47"/>
      <c r="H1755" s="41"/>
      <c r="I1755" s="41"/>
      <c r="J1755" s="46"/>
    </row>
    <row r="1756" spans="1:10" ht="15.75" x14ac:dyDescent="0.25">
      <c r="A1756" s="41"/>
      <c r="B1756" s="41"/>
      <c r="D1756" s="41"/>
      <c r="E1756" s="41"/>
      <c r="F1756" s="47"/>
      <c r="G1756" s="47"/>
      <c r="H1756" s="41"/>
      <c r="I1756" s="41"/>
      <c r="J1756" s="46"/>
    </row>
    <row r="1757" spans="1:10" ht="15.75" x14ac:dyDescent="0.25">
      <c r="A1757" s="41"/>
      <c r="B1757" s="41"/>
      <c r="D1757" s="41"/>
      <c r="E1757" s="41"/>
      <c r="F1757" s="47"/>
      <c r="G1757" s="47"/>
      <c r="H1757" s="41"/>
      <c r="I1757" s="41"/>
      <c r="J1757" s="46"/>
    </row>
    <row r="1758" spans="1:10" ht="15.75" x14ac:dyDescent="0.25">
      <c r="A1758" s="41"/>
      <c r="B1758" s="41"/>
      <c r="D1758" s="41"/>
      <c r="E1758" s="41"/>
      <c r="F1758" s="47"/>
      <c r="G1758" s="47"/>
      <c r="H1758" s="41"/>
      <c r="I1758" s="41"/>
      <c r="J1758" s="46"/>
    </row>
    <row r="1759" spans="1:10" ht="15.75" x14ac:dyDescent="0.25">
      <c r="A1759" s="41"/>
      <c r="B1759" s="41"/>
      <c r="D1759" s="41"/>
      <c r="E1759" s="41"/>
      <c r="F1759" s="47"/>
      <c r="G1759" s="53"/>
      <c r="H1759" s="41"/>
      <c r="I1759" s="41"/>
      <c r="J1759" s="46"/>
    </row>
    <row r="1760" spans="1:10" ht="15.75" x14ac:dyDescent="0.25">
      <c r="A1760" s="41"/>
      <c r="B1760" s="41"/>
      <c r="D1760" s="41"/>
      <c r="E1760" s="41"/>
      <c r="F1760" s="47"/>
      <c r="G1760" s="53"/>
      <c r="H1760" s="41"/>
      <c r="I1760" s="41"/>
      <c r="J1760" s="46"/>
    </row>
    <row r="1761" spans="1:10" ht="15.75" x14ac:dyDescent="0.25">
      <c r="A1761" s="41"/>
      <c r="B1761" s="41"/>
      <c r="D1761" s="41"/>
      <c r="E1761" s="41"/>
      <c r="F1761" s="47"/>
      <c r="G1761" s="47"/>
      <c r="H1761" s="41"/>
      <c r="I1761" s="41"/>
      <c r="J1761" s="46"/>
    </row>
    <row r="1762" spans="1:10" ht="15.75" x14ac:dyDescent="0.25">
      <c r="A1762" s="41"/>
      <c r="B1762" s="41"/>
      <c r="D1762" s="41"/>
      <c r="E1762" s="41"/>
      <c r="F1762" s="47"/>
      <c r="G1762" s="47"/>
      <c r="H1762" s="41"/>
      <c r="I1762" s="41"/>
      <c r="J1762" s="46"/>
    </row>
    <row r="1763" spans="1:10" ht="15.75" x14ac:dyDescent="0.25">
      <c r="A1763" s="41"/>
      <c r="B1763" s="41"/>
      <c r="D1763" s="41"/>
      <c r="E1763" s="41"/>
      <c r="F1763" s="47"/>
      <c r="G1763" s="47"/>
      <c r="H1763" s="41"/>
      <c r="I1763" s="41"/>
      <c r="J1763" s="46"/>
    </row>
    <row r="1764" spans="1:10" ht="15.75" x14ac:dyDescent="0.25">
      <c r="A1764" s="41"/>
      <c r="B1764" s="41"/>
      <c r="D1764" s="41"/>
      <c r="E1764" s="41"/>
      <c r="F1764" s="47"/>
      <c r="G1764" s="47"/>
      <c r="H1764" s="41"/>
      <c r="I1764" s="41"/>
      <c r="J1764" s="46"/>
    </row>
    <row r="1765" spans="1:10" ht="15.75" x14ac:dyDescent="0.25">
      <c r="A1765" s="41"/>
      <c r="B1765" s="41"/>
      <c r="D1765" s="41"/>
      <c r="E1765" s="41"/>
      <c r="F1765" s="47"/>
      <c r="G1765" s="47"/>
      <c r="H1765" s="41"/>
      <c r="I1765" s="41"/>
      <c r="J1765" s="46"/>
    </row>
    <row r="1766" spans="1:10" ht="15.75" x14ac:dyDescent="0.25">
      <c r="A1766" s="41"/>
      <c r="B1766" s="41"/>
      <c r="D1766" s="41"/>
      <c r="E1766" s="41"/>
      <c r="F1766" s="47"/>
      <c r="G1766" s="47"/>
      <c r="H1766" s="41"/>
      <c r="I1766" s="41"/>
      <c r="J1766" s="46"/>
    </row>
    <row r="1767" spans="1:10" ht="15.75" x14ac:dyDescent="0.25">
      <c r="A1767" s="41"/>
      <c r="B1767" s="41"/>
      <c r="D1767" s="41"/>
      <c r="E1767" s="41"/>
      <c r="F1767" s="47"/>
      <c r="G1767" s="47"/>
      <c r="H1767" s="41"/>
      <c r="I1767" s="41"/>
      <c r="J1767" s="46"/>
    </row>
    <row r="1768" spans="1:10" ht="15.75" x14ac:dyDescent="0.25">
      <c r="A1768" s="41"/>
      <c r="B1768" s="41"/>
      <c r="D1768" s="41"/>
      <c r="E1768" s="41"/>
      <c r="F1768" s="47"/>
      <c r="G1768" s="47"/>
      <c r="H1768" s="41"/>
      <c r="I1768" s="41"/>
      <c r="J1768" s="46"/>
    </row>
    <row r="1769" spans="1:10" ht="15.75" x14ac:dyDescent="0.25">
      <c r="A1769" s="41"/>
      <c r="B1769" s="41"/>
      <c r="D1769" s="41"/>
      <c r="E1769" s="41"/>
      <c r="F1769" s="47"/>
      <c r="G1769" s="47"/>
      <c r="H1769" s="41"/>
      <c r="I1769" s="41"/>
      <c r="J1769" s="46"/>
    </row>
    <row r="1770" spans="1:10" ht="15.75" x14ac:dyDescent="0.25">
      <c r="A1770" s="41"/>
      <c r="B1770" s="41"/>
      <c r="D1770" s="41"/>
      <c r="E1770" s="41"/>
      <c r="F1770" s="47"/>
      <c r="G1770" s="47"/>
      <c r="H1770" s="41"/>
      <c r="I1770" s="41"/>
      <c r="J1770" s="46"/>
    </row>
    <row r="1771" spans="1:10" ht="15.75" x14ac:dyDescent="0.25">
      <c r="A1771" s="41"/>
      <c r="B1771" s="41"/>
      <c r="D1771" s="41"/>
      <c r="E1771" s="41"/>
      <c r="F1771" s="47"/>
      <c r="G1771" s="47"/>
      <c r="H1771" s="41"/>
      <c r="I1771" s="41"/>
      <c r="J1771" s="46"/>
    </row>
    <row r="1772" spans="1:10" ht="15.75" x14ac:dyDescent="0.25">
      <c r="A1772" s="41"/>
      <c r="B1772" s="41"/>
      <c r="D1772" s="41"/>
      <c r="E1772" s="41"/>
      <c r="F1772" s="47"/>
      <c r="G1772" s="47"/>
      <c r="H1772" s="41"/>
      <c r="I1772" s="41"/>
      <c r="J1772" s="46"/>
    </row>
    <row r="1773" spans="1:10" ht="15.75" x14ac:dyDescent="0.25">
      <c r="A1773" s="41"/>
      <c r="B1773" s="41"/>
      <c r="D1773" s="41"/>
      <c r="E1773" s="41"/>
      <c r="F1773" s="47"/>
      <c r="G1773" s="47"/>
      <c r="H1773" s="41"/>
      <c r="I1773" s="41"/>
      <c r="J1773" s="46"/>
    </row>
    <row r="1774" spans="1:10" ht="15.75" x14ac:dyDescent="0.25">
      <c r="A1774" s="41"/>
      <c r="B1774" s="41"/>
      <c r="D1774" s="41"/>
      <c r="E1774" s="41"/>
      <c r="F1774" s="47"/>
      <c r="G1774" s="47"/>
      <c r="H1774" s="41"/>
      <c r="I1774" s="41"/>
      <c r="J1774" s="46"/>
    </row>
    <row r="1775" spans="1:10" ht="15.75" x14ac:dyDescent="0.25">
      <c r="A1775" s="41"/>
      <c r="B1775" s="41"/>
      <c r="D1775" s="41"/>
      <c r="E1775" s="41"/>
      <c r="F1775" s="47"/>
      <c r="G1775" s="47"/>
      <c r="H1775" s="41"/>
      <c r="I1775" s="41"/>
      <c r="J1775" s="46"/>
    </row>
    <row r="1776" spans="1:10" ht="15.75" x14ac:dyDescent="0.25">
      <c r="A1776" s="41"/>
      <c r="B1776" s="41"/>
      <c r="D1776" s="41"/>
      <c r="E1776" s="41"/>
      <c r="F1776" s="47"/>
      <c r="G1776" s="47"/>
      <c r="H1776" s="41"/>
      <c r="I1776" s="41"/>
      <c r="J1776" s="46"/>
    </row>
    <row r="1777" spans="1:10" ht="15.75" x14ac:dyDescent="0.25">
      <c r="A1777" s="41"/>
      <c r="B1777" s="41"/>
      <c r="D1777" s="41"/>
      <c r="E1777" s="41"/>
      <c r="F1777" s="47"/>
      <c r="G1777" s="47"/>
      <c r="H1777" s="41"/>
      <c r="I1777" s="41"/>
      <c r="J1777" s="46"/>
    </row>
    <row r="1778" spans="1:10" ht="15.75" x14ac:dyDescent="0.25">
      <c r="A1778" s="41"/>
      <c r="B1778" s="41"/>
      <c r="D1778" s="41"/>
      <c r="E1778" s="41"/>
      <c r="F1778" s="47"/>
      <c r="G1778" s="47"/>
      <c r="H1778" s="41"/>
      <c r="I1778" s="41"/>
      <c r="J1778" s="46"/>
    </row>
    <row r="1779" spans="1:10" ht="15.75" x14ac:dyDescent="0.25">
      <c r="A1779" s="41"/>
      <c r="B1779" s="41"/>
      <c r="D1779" s="41"/>
      <c r="E1779" s="41"/>
      <c r="F1779" s="47"/>
      <c r="G1779" s="47"/>
      <c r="H1779" s="41"/>
      <c r="I1779" s="41"/>
      <c r="J1779" s="46"/>
    </row>
    <row r="1780" spans="1:10" ht="15.75" x14ac:dyDescent="0.25">
      <c r="A1780" s="41"/>
      <c r="B1780" s="41"/>
      <c r="D1780" s="41"/>
      <c r="E1780" s="41"/>
      <c r="F1780" s="47"/>
      <c r="G1780" s="47"/>
      <c r="H1780" s="41"/>
      <c r="I1780" s="41"/>
      <c r="J1780" s="46"/>
    </row>
    <row r="1781" spans="1:10" ht="15.75" x14ac:dyDescent="0.25">
      <c r="A1781" s="41"/>
      <c r="B1781" s="41"/>
      <c r="D1781" s="41"/>
      <c r="E1781" s="41"/>
      <c r="F1781" s="47"/>
      <c r="G1781" s="47"/>
      <c r="H1781" s="41"/>
      <c r="I1781" s="41"/>
      <c r="J1781" s="46"/>
    </row>
    <row r="1782" spans="1:10" ht="15.75" x14ac:dyDescent="0.25">
      <c r="A1782" s="41"/>
      <c r="B1782" s="41"/>
      <c r="D1782" s="41"/>
      <c r="E1782" s="41"/>
      <c r="F1782" s="47"/>
      <c r="G1782" s="47"/>
      <c r="H1782" s="41"/>
      <c r="I1782" s="41"/>
      <c r="J1782" s="46"/>
    </row>
    <row r="1783" spans="1:10" ht="15.75" x14ac:dyDescent="0.25">
      <c r="A1783" s="41"/>
      <c r="B1783" s="41"/>
      <c r="D1783" s="41"/>
      <c r="E1783" s="41"/>
      <c r="F1783" s="47"/>
      <c r="G1783" s="47"/>
      <c r="H1783" s="41"/>
      <c r="I1783" s="41"/>
      <c r="J1783" s="46"/>
    </row>
    <row r="1784" spans="1:10" ht="15.75" x14ac:dyDescent="0.25">
      <c r="A1784" s="41"/>
      <c r="B1784" s="41"/>
      <c r="D1784" s="41"/>
      <c r="E1784" s="41"/>
      <c r="F1784" s="47"/>
      <c r="G1784" s="47"/>
      <c r="H1784" s="41"/>
      <c r="I1784" s="41"/>
      <c r="J1784" s="46"/>
    </row>
    <row r="1785" spans="1:10" ht="15.75" x14ac:dyDescent="0.25">
      <c r="A1785" s="41"/>
      <c r="B1785" s="41"/>
      <c r="D1785" s="41"/>
      <c r="E1785" s="41"/>
      <c r="F1785" s="47"/>
      <c r="G1785" s="47"/>
      <c r="H1785" s="41"/>
      <c r="I1785" s="41"/>
      <c r="J1785" s="46"/>
    </row>
    <row r="1786" spans="1:10" ht="15.75" x14ac:dyDescent="0.25">
      <c r="A1786" s="41"/>
      <c r="B1786" s="41"/>
      <c r="D1786" s="41"/>
      <c r="E1786" s="41"/>
      <c r="F1786" s="47"/>
      <c r="G1786" s="47"/>
      <c r="H1786" s="41"/>
      <c r="I1786" s="41"/>
      <c r="J1786" s="46"/>
    </row>
    <row r="1787" spans="1:10" ht="15.75" x14ac:dyDescent="0.25">
      <c r="A1787" s="41"/>
      <c r="B1787" s="41"/>
      <c r="D1787" s="41"/>
      <c r="E1787" s="41"/>
      <c r="F1787" s="47"/>
      <c r="G1787" s="47"/>
      <c r="H1787" s="41"/>
      <c r="I1787" s="41"/>
      <c r="J1787" s="46"/>
    </row>
    <row r="1788" spans="1:10" ht="15.75" x14ac:dyDescent="0.25">
      <c r="A1788" s="41"/>
      <c r="B1788" s="41"/>
      <c r="D1788" s="41"/>
      <c r="E1788" s="41"/>
      <c r="F1788" s="47"/>
      <c r="G1788" s="47"/>
      <c r="H1788" s="41"/>
      <c r="I1788" s="41"/>
      <c r="J1788" s="46"/>
    </row>
    <row r="1789" spans="1:10" ht="15.75" x14ac:dyDescent="0.25">
      <c r="A1789" s="41"/>
      <c r="B1789" s="41"/>
      <c r="D1789" s="41"/>
      <c r="E1789" s="41"/>
      <c r="F1789" s="47"/>
      <c r="G1789" s="47"/>
      <c r="H1789" s="41"/>
      <c r="I1789" s="41"/>
      <c r="J1789" s="46"/>
    </row>
    <row r="1790" spans="1:10" ht="15.75" x14ac:dyDescent="0.25">
      <c r="A1790" s="41"/>
      <c r="B1790" s="41"/>
      <c r="D1790" s="41"/>
      <c r="E1790" s="41"/>
      <c r="F1790" s="47"/>
      <c r="G1790" s="47"/>
      <c r="H1790" s="41"/>
      <c r="I1790" s="41"/>
      <c r="J1790" s="46"/>
    </row>
    <row r="1791" spans="1:10" ht="15.75" x14ac:dyDescent="0.25">
      <c r="A1791" s="41"/>
      <c r="B1791" s="41"/>
      <c r="D1791" s="41"/>
      <c r="E1791" s="41"/>
      <c r="F1791" s="47"/>
      <c r="G1791" s="47"/>
      <c r="H1791" s="41"/>
      <c r="I1791" s="41"/>
      <c r="J1791" s="46"/>
    </row>
    <row r="1792" spans="1:10" ht="15.75" x14ac:dyDescent="0.25">
      <c r="A1792" s="41"/>
      <c r="B1792" s="41"/>
      <c r="D1792" s="41"/>
      <c r="E1792" s="41"/>
      <c r="F1792" s="47"/>
      <c r="G1792" s="47"/>
      <c r="H1792" s="41"/>
      <c r="I1792" s="41"/>
      <c r="J1792" s="46"/>
    </row>
    <row r="1793" spans="1:10" ht="15.75" x14ac:dyDescent="0.25">
      <c r="A1793" s="41"/>
      <c r="B1793" s="41"/>
      <c r="D1793" s="41"/>
      <c r="E1793" s="41"/>
      <c r="F1793" s="47"/>
      <c r="G1793" s="47"/>
      <c r="H1793" s="41"/>
      <c r="I1793" s="41"/>
      <c r="J1793" s="46"/>
    </row>
    <row r="1794" spans="1:10" ht="15.75" x14ac:dyDescent="0.25">
      <c r="A1794" s="41"/>
      <c r="B1794" s="41"/>
      <c r="D1794" s="41"/>
      <c r="E1794" s="41"/>
      <c r="F1794" s="47"/>
      <c r="G1794" s="47"/>
      <c r="H1794" s="41"/>
      <c r="I1794" s="41"/>
      <c r="J1794" s="46"/>
    </row>
    <row r="1795" spans="1:10" ht="15.75" x14ac:dyDescent="0.25">
      <c r="A1795" s="41"/>
      <c r="B1795" s="41"/>
      <c r="D1795" s="41"/>
      <c r="E1795" s="41"/>
      <c r="F1795" s="47"/>
      <c r="G1795" s="47"/>
      <c r="H1795" s="41"/>
      <c r="I1795" s="41"/>
      <c r="J1795" s="46"/>
    </row>
    <row r="1796" spans="1:10" ht="15.75" x14ac:dyDescent="0.25">
      <c r="A1796" s="41"/>
      <c r="B1796" s="41"/>
      <c r="D1796" s="41"/>
      <c r="E1796" s="41"/>
      <c r="F1796" s="47"/>
      <c r="G1796" s="47"/>
      <c r="H1796" s="41"/>
      <c r="I1796" s="41"/>
      <c r="J1796" s="46"/>
    </row>
    <row r="1797" spans="1:10" ht="15.75" x14ac:dyDescent="0.25">
      <c r="A1797" s="41"/>
      <c r="B1797" s="41"/>
      <c r="D1797" s="41"/>
      <c r="E1797" s="41"/>
      <c r="F1797" s="47"/>
      <c r="G1797" s="47"/>
      <c r="H1797" s="41"/>
      <c r="I1797" s="41"/>
      <c r="J1797" s="46"/>
    </row>
    <row r="1798" spans="1:10" ht="15.75" x14ac:dyDescent="0.25">
      <c r="A1798" s="41"/>
      <c r="B1798" s="41"/>
      <c r="D1798" s="41"/>
      <c r="E1798" s="41"/>
      <c r="F1798" s="47"/>
      <c r="G1798" s="47"/>
      <c r="H1798" s="41"/>
      <c r="I1798" s="41"/>
      <c r="J1798" s="46"/>
    </row>
    <row r="1799" spans="1:10" ht="15.75" x14ac:dyDescent="0.25">
      <c r="A1799" s="41"/>
      <c r="B1799" s="41"/>
      <c r="D1799" s="41"/>
      <c r="E1799" s="41"/>
      <c r="F1799" s="47"/>
      <c r="G1799" s="47"/>
      <c r="H1799" s="41"/>
      <c r="I1799" s="41"/>
      <c r="J1799" s="46"/>
    </row>
    <row r="1800" spans="1:10" ht="15.75" x14ac:dyDescent="0.25">
      <c r="A1800" s="41"/>
      <c r="B1800" s="41"/>
      <c r="D1800" s="41"/>
      <c r="E1800" s="41"/>
      <c r="F1800" s="47"/>
      <c r="G1800" s="47"/>
      <c r="H1800" s="41"/>
      <c r="I1800" s="41"/>
      <c r="J1800" s="46"/>
    </row>
    <row r="1801" spans="1:10" ht="15.75" x14ac:dyDescent="0.25">
      <c r="A1801" s="41"/>
      <c r="B1801" s="41"/>
      <c r="D1801" s="41"/>
      <c r="E1801" s="41"/>
      <c r="F1801" s="47"/>
      <c r="G1801" s="47"/>
      <c r="H1801" s="41"/>
      <c r="I1801" s="41"/>
      <c r="J1801" s="46"/>
    </row>
    <row r="1802" spans="1:10" ht="15.75" x14ac:dyDescent="0.25">
      <c r="A1802" s="41"/>
      <c r="B1802" s="41"/>
      <c r="D1802" s="41"/>
      <c r="E1802" s="41"/>
      <c r="F1802" s="47"/>
      <c r="G1802" s="47"/>
      <c r="H1802" s="41"/>
      <c r="I1802" s="41"/>
      <c r="J1802" s="46"/>
    </row>
    <row r="1803" spans="1:10" ht="15.75" x14ac:dyDescent="0.25">
      <c r="A1803" s="41"/>
      <c r="B1803" s="41"/>
      <c r="D1803" s="41"/>
      <c r="E1803" s="41"/>
      <c r="F1803" s="47"/>
      <c r="G1803" s="47"/>
      <c r="H1803" s="41"/>
      <c r="I1803" s="41"/>
      <c r="J1803" s="46"/>
    </row>
    <row r="1804" spans="1:10" ht="15.75" x14ac:dyDescent="0.25">
      <c r="A1804" s="41"/>
      <c r="B1804" s="41"/>
      <c r="D1804" s="41"/>
      <c r="E1804" s="41"/>
      <c r="F1804" s="47"/>
      <c r="G1804" s="47"/>
      <c r="H1804" s="41"/>
      <c r="I1804" s="41"/>
      <c r="J1804" s="46"/>
    </row>
    <row r="1805" spans="1:10" ht="15.75" x14ac:dyDescent="0.25">
      <c r="A1805" s="41"/>
      <c r="B1805" s="41"/>
      <c r="D1805" s="41"/>
      <c r="E1805" s="41"/>
      <c r="F1805" s="47"/>
      <c r="G1805" s="47"/>
      <c r="H1805" s="41"/>
      <c r="I1805" s="41"/>
      <c r="J1805" s="46"/>
    </row>
    <row r="1806" spans="1:10" ht="15.75" x14ac:dyDescent="0.25">
      <c r="A1806" s="41"/>
      <c r="B1806" s="41"/>
      <c r="D1806" s="41"/>
      <c r="E1806" s="41"/>
      <c r="F1806" s="47"/>
      <c r="G1806" s="47"/>
      <c r="H1806" s="41"/>
      <c r="I1806" s="41"/>
      <c r="J1806" s="46"/>
    </row>
    <row r="1807" spans="1:10" ht="15.75" x14ac:dyDescent="0.25">
      <c r="A1807" s="41"/>
      <c r="B1807" s="41"/>
      <c r="D1807" s="41"/>
      <c r="E1807" s="41"/>
      <c r="F1807" s="47"/>
      <c r="G1807" s="47"/>
      <c r="H1807" s="41"/>
      <c r="I1807" s="41"/>
      <c r="J1807" s="46"/>
    </row>
    <row r="1808" spans="1:10" ht="15.75" x14ac:dyDescent="0.25">
      <c r="A1808" s="41"/>
      <c r="B1808" s="41"/>
      <c r="D1808" s="41"/>
      <c r="E1808" s="41"/>
      <c r="F1808" s="47"/>
      <c r="G1808" s="47"/>
      <c r="H1808" s="41"/>
      <c r="I1808" s="41"/>
      <c r="J1808" s="46"/>
    </row>
    <row r="1809" spans="1:10" ht="15.75" x14ac:dyDescent="0.25">
      <c r="A1809" s="41"/>
      <c r="B1809" s="41"/>
      <c r="D1809" s="41"/>
      <c r="E1809" s="41"/>
      <c r="F1809" s="47"/>
      <c r="G1809" s="47"/>
      <c r="H1809" s="41"/>
      <c r="I1809" s="41"/>
      <c r="J1809" s="46"/>
    </row>
    <row r="1810" spans="1:10" ht="15.75" x14ac:dyDescent="0.25">
      <c r="A1810" s="41"/>
      <c r="B1810" s="41"/>
      <c r="D1810" s="41"/>
      <c r="E1810" s="41"/>
      <c r="F1810" s="47"/>
      <c r="G1810" s="47"/>
      <c r="H1810" s="41"/>
      <c r="I1810" s="41"/>
      <c r="J1810" s="46"/>
    </row>
    <row r="1811" spans="1:10" ht="15.75" x14ac:dyDescent="0.25">
      <c r="A1811" s="41"/>
      <c r="B1811" s="41"/>
      <c r="D1811" s="41"/>
      <c r="E1811" s="41"/>
      <c r="F1811" s="47"/>
      <c r="G1811" s="47"/>
      <c r="H1811" s="41"/>
      <c r="I1811" s="41"/>
      <c r="J1811" s="46"/>
    </row>
    <row r="1812" spans="1:10" ht="15.75" x14ac:dyDescent="0.25">
      <c r="A1812" s="41"/>
      <c r="B1812" s="41"/>
      <c r="D1812" s="41"/>
      <c r="E1812" s="41"/>
      <c r="F1812" s="47"/>
      <c r="G1812" s="47"/>
      <c r="H1812" s="41"/>
      <c r="I1812" s="41"/>
      <c r="J1812" s="46"/>
    </row>
    <row r="1813" spans="1:10" ht="15.75" x14ac:dyDescent="0.25">
      <c r="A1813" s="41"/>
      <c r="B1813" s="41"/>
      <c r="D1813" s="41"/>
      <c r="E1813" s="41"/>
      <c r="F1813" s="47"/>
      <c r="G1813" s="47"/>
      <c r="H1813" s="41"/>
      <c r="I1813" s="41"/>
      <c r="J1813" s="46"/>
    </row>
    <row r="1814" spans="1:10" ht="15.75" x14ac:dyDescent="0.25">
      <c r="A1814" s="41"/>
      <c r="B1814" s="41"/>
      <c r="D1814" s="41"/>
      <c r="E1814" s="41"/>
      <c r="F1814" s="47"/>
      <c r="G1814" s="47"/>
      <c r="H1814" s="41"/>
      <c r="I1814" s="41"/>
      <c r="J1814" s="46"/>
    </row>
    <row r="1815" spans="1:10" ht="15.75" x14ac:dyDescent="0.25">
      <c r="A1815" s="41"/>
      <c r="B1815" s="41"/>
      <c r="D1815" s="41"/>
      <c r="E1815" s="41"/>
      <c r="F1815" s="47"/>
      <c r="G1815" s="47"/>
      <c r="H1815" s="41"/>
      <c r="I1815" s="41"/>
      <c r="J1815" s="46"/>
    </row>
    <row r="1816" spans="1:10" ht="15.75" x14ac:dyDescent="0.25">
      <c r="A1816" s="41"/>
      <c r="B1816" s="41"/>
      <c r="D1816" s="41"/>
      <c r="E1816" s="41"/>
      <c r="F1816" s="47"/>
      <c r="G1816" s="47"/>
      <c r="H1816" s="41"/>
      <c r="I1816" s="41"/>
      <c r="J1816" s="46"/>
    </row>
    <row r="1817" spans="1:10" ht="15.75" x14ac:dyDescent="0.25">
      <c r="A1817" s="41"/>
      <c r="B1817" s="41"/>
      <c r="D1817" s="41"/>
      <c r="E1817" s="41"/>
      <c r="F1817" s="47"/>
      <c r="G1817" s="47"/>
      <c r="H1817" s="41"/>
      <c r="I1817" s="41"/>
      <c r="J1817" s="46"/>
    </row>
    <row r="1818" spans="1:10" ht="15.75" x14ac:dyDescent="0.25">
      <c r="A1818" s="41"/>
      <c r="B1818" s="41"/>
      <c r="D1818" s="41"/>
      <c r="E1818" s="41"/>
      <c r="F1818" s="47"/>
      <c r="G1818" s="47"/>
      <c r="H1818" s="41"/>
      <c r="I1818" s="41"/>
      <c r="J1818" s="46"/>
    </row>
    <row r="1819" spans="1:10" ht="15.75" x14ac:dyDescent="0.25">
      <c r="A1819" s="41"/>
      <c r="B1819" s="41"/>
      <c r="D1819" s="41"/>
      <c r="E1819" s="41"/>
      <c r="F1819" s="47"/>
      <c r="G1819" s="47"/>
      <c r="H1819" s="41"/>
      <c r="I1819" s="41"/>
      <c r="J1819" s="46"/>
    </row>
    <row r="1820" spans="1:10" ht="15.75" x14ac:dyDescent="0.25">
      <c r="A1820" s="41"/>
      <c r="B1820" s="41"/>
      <c r="D1820" s="41"/>
      <c r="E1820" s="41"/>
      <c r="F1820" s="47"/>
      <c r="G1820" s="47"/>
      <c r="H1820" s="41"/>
      <c r="I1820" s="41"/>
      <c r="J1820" s="46"/>
    </row>
    <row r="1821" spans="1:10" ht="15.75" x14ac:dyDescent="0.25">
      <c r="A1821" s="41"/>
      <c r="B1821" s="41"/>
      <c r="D1821" s="41"/>
      <c r="E1821" s="41"/>
      <c r="F1821" s="47"/>
      <c r="G1821" s="47"/>
      <c r="H1821" s="41"/>
      <c r="I1821" s="41"/>
      <c r="J1821" s="46"/>
    </row>
    <row r="1822" spans="1:10" ht="15.75" x14ac:dyDescent="0.25">
      <c r="A1822" s="41"/>
      <c r="B1822" s="41"/>
      <c r="D1822" s="41"/>
      <c r="E1822" s="41"/>
      <c r="F1822" s="47"/>
      <c r="G1822" s="47"/>
      <c r="H1822" s="41"/>
      <c r="I1822" s="41"/>
      <c r="J1822" s="46"/>
    </row>
    <row r="1823" spans="1:10" ht="15.75" x14ac:dyDescent="0.25">
      <c r="A1823" s="41"/>
      <c r="B1823" s="41"/>
      <c r="D1823" s="41"/>
      <c r="E1823" s="41"/>
      <c r="F1823" s="47"/>
      <c r="G1823" s="47"/>
      <c r="H1823" s="41"/>
      <c r="I1823" s="41"/>
      <c r="J1823" s="46"/>
    </row>
    <row r="1824" spans="1:10" ht="15.75" x14ac:dyDescent="0.25">
      <c r="A1824" s="41"/>
      <c r="B1824" s="41"/>
      <c r="D1824" s="41"/>
      <c r="E1824" s="41"/>
      <c r="F1824" s="47"/>
      <c r="G1824" s="47"/>
      <c r="H1824" s="41"/>
      <c r="I1824" s="41"/>
      <c r="J1824" s="46"/>
    </row>
    <row r="1825" spans="1:10" ht="15.75" x14ac:dyDescent="0.25">
      <c r="A1825" s="41"/>
      <c r="B1825" s="41"/>
      <c r="D1825" s="41"/>
      <c r="E1825" s="41"/>
      <c r="F1825" s="47"/>
      <c r="G1825" s="47"/>
      <c r="H1825" s="41"/>
      <c r="I1825" s="41"/>
      <c r="J1825" s="46"/>
    </row>
    <row r="1826" spans="1:10" ht="15.75" x14ac:dyDescent="0.25">
      <c r="A1826" s="41"/>
      <c r="B1826" s="41"/>
      <c r="D1826" s="41"/>
      <c r="E1826" s="41"/>
      <c r="F1826" s="47"/>
      <c r="G1826" s="47"/>
      <c r="H1826" s="41"/>
      <c r="I1826" s="41"/>
      <c r="J1826" s="46"/>
    </row>
    <row r="1827" spans="1:10" ht="15.75" x14ac:dyDescent="0.25">
      <c r="A1827" s="41"/>
      <c r="B1827" s="41"/>
      <c r="D1827" s="41"/>
      <c r="E1827" s="41"/>
      <c r="F1827" s="47"/>
      <c r="G1827" s="47"/>
      <c r="H1827" s="41"/>
      <c r="I1827" s="41"/>
      <c r="J1827" s="46"/>
    </row>
    <row r="1828" spans="1:10" ht="15.75" x14ac:dyDescent="0.25">
      <c r="A1828" s="41"/>
      <c r="B1828" s="41"/>
      <c r="D1828" s="41"/>
      <c r="E1828" s="41"/>
      <c r="F1828" s="47"/>
      <c r="G1828" s="47"/>
      <c r="H1828" s="41"/>
      <c r="I1828" s="41"/>
      <c r="J1828" s="46"/>
    </row>
    <row r="1829" spans="1:10" ht="15.75" x14ac:dyDescent="0.25">
      <c r="A1829" s="41"/>
      <c r="B1829" s="41"/>
      <c r="D1829" s="41"/>
      <c r="E1829" s="41"/>
      <c r="F1829" s="47"/>
      <c r="G1829" s="47"/>
      <c r="H1829" s="41"/>
      <c r="I1829" s="41"/>
      <c r="J1829" s="46"/>
    </row>
    <row r="1830" spans="1:10" ht="15.75" x14ac:dyDescent="0.25">
      <c r="A1830" s="41"/>
      <c r="B1830" s="41"/>
      <c r="D1830" s="41"/>
      <c r="E1830" s="41"/>
      <c r="F1830" s="47"/>
      <c r="G1830" s="47"/>
      <c r="H1830" s="41"/>
      <c r="I1830" s="41"/>
      <c r="J1830" s="46"/>
    </row>
    <row r="1831" spans="1:10" ht="15.75" x14ac:dyDescent="0.25">
      <c r="A1831" s="41"/>
      <c r="B1831" s="41"/>
      <c r="D1831" s="41"/>
      <c r="E1831" s="41"/>
      <c r="F1831" s="47"/>
      <c r="G1831" s="47"/>
      <c r="H1831" s="41"/>
      <c r="I1831" s="41"/>
      <c r="J1831" s="46"/>
    </row>
    <row r="1832" spans="1:10" ht="15.75" x14ac:dyDescent="0.25">
      <c r="A1832" s="41"/>
      <c r="B1832" s="41"/>
      <c r="D1832" s="41"/>
      <c r="E1832" s="41"/>
      <c r="F1832" s="47"/>
      <c r="G1832" s="47"/>
      <c r="H1832" s="41"/>
      <c r="I1832" s="41"/>
      <c r="J1832" s="46"/>
    </row>
    <row r="1833" spans="1:10" ht="15.75" x14ac:dyDescent="0.25">
      <c r="A1833" s="41"/>
      <c r="B1833" s="41"/>
      <c r="D1833" s="41"/>
      <c r="E1833" s="41"/>
      <c r="F1833" s="47"/>
      <c r="G1833" s="47"/>
      <c r="H1833" s="41"/>
      <c r="I1833" s="41"/>
      <c r="J1833" s="46"/>
    </row>
    <row r="1834" spans="1:10" ht="15.75" x14ac:dyDescent="0.25">
      <c r="A1834" s="41"/>
      <c r="B1834" s="41"/>
      <c r="D1834" s="41"/>
      <c r="E1834" s="41"/>
      <c r="F1834" s="47"/>
      <c r="G1834" s="47"/>
      <c r="H1834" s="41"/>
      <c r="I1834" s="41"/>
      <c r="J1834" s="46"/>
    </row>
    <row r="1835" spans="1:10" ht="15.75" x14ac:dyDescent="0.25">
      <c r="A1835" s="41"/>
      <c r="B1835" s="41"/>
      <c r="D1835" s="41"/>
      <c r="E1835" s="41"/>
      <c r="F1835" s="47"/>
      <c r="G1835" s="47"/>
      <c r="H1835" s="41"/>
      <c r="I1835" s="41"/>
      <c r="J1835" s="46"/>
    </row>
    <row r="1836" spans="1:10" ht="15.75" x14ac:dyDescent="0.25">
      <c r="A1836" s="41"/>
      <c r="B1836" s="41"/>
      <c r="D1836" s="41"/>
      <c r="E1836" s="41"/>
      <c r="F1836" s="47"/>
      <c r="G1836" s="47"/>
      <c r="H1836" s="41"/>
      <c r="I1836" s="41"/>
      <c r="J1836" s="46"/>
    </row>
    <row r="1837" spans="1:10" ht="15.75" x14ac:dyDescent="0.25">
      <c r="A1837" s="41"/>
      <c r="B1837" s="41"/>
      <c r="D1837" s="41"/>
      <c r="E1837" s="41"/>
      <c r="F1837" s="47"/>
      <c r="G1837" s="47"/>
      <c r="H1837" s="41"/>
      <c r="I1837" s="41"/>
      <c r="J1837" s="46"/>
    </row>
    <row r="1838" spans="1:10" ht="15.75" x14ac:dyDescent="0.25">
      <c r="A1838" s="41"/>
      <c r="B1838" s="41"/>
      <c r="D1838" s="41"/>
      <c r="E1838" s="41"/>
      <c r="F1838" s="47"/>
      <c r="G1838" s="47"/>
      <c r="H1838" s="41"/>
      <c r="I1838" s="41"/>
      <c r="J1838" s="46"/>
    </row>
    <row r="1839" spans="1:10" ht="15.75" x14ac:dyDescent="0.25">
      <c r="A1839" s="41"/>
      <c r="B1839" s="41"/>
      <c r="D1839" s="41"/>
      <c r="E1839" s="41"/>
      <c r="F1839" s="47"/>
      <c r="G1839" s="47"/>
      <c r="H1839" s="41"/>
      <c r="I1839" s="41"/>
      <c r="J1839" s="46"/>
    </row>
    <row r="1840" spans="1:10" ht="15.75" x14ac:dyDescent="0.25">
      <c r="A1840" s="41"/>
      <c r="B1840" s="41"/>
      <c r="D1840" s="41"/>
      <c r="E1840" s="41"/>
      <c r="F1840" s="47"/>
      <c r="G1840" s="47"/>
      <c r="H1840" s="41"/>
      <c r="I1840" s="41"/>
      <c r="J1840" s="46"/>
    </row>
    <row r="1841" spans="1:10" ht="15.75" x14ac:dyDescent="0.25">
      <c r="A1841" s="41"/>
      <c r="B1841" s="41"/>
      <c r="D1841" s="41"/>
      <c r="E1841" s="41"/>
      <c r="F1841" s="47"/>
      <c r="G1841" s="47"/>
      <c r="H1841" s="41"/>
      <c r="I1841" s="41"/>
      <c r="J1841" s="46"/>
    </row>
    <row r="1842" spans="1:10" ht="15.75" x14ac:dyDescent="0.25">
      <c r="A1842" s="41"/>
      <c r="B1842" s="41"/>
      <c r="D1842" s="41"/>
      <c r="E1842" s="41"/>
      <c r="F1842" s="47"/>
      <c r="G1842" s="47"/>
      <c r="H1842" s="41"/>
      <c r="I1842" s="41"/>
      <c r="J1842" s="46"/>
    </row>
    <row r="1843" spans="1:10" ht="15.75" x14ac:dyDescent="0.25">
      <c r="A1843" s="41"/>
      <c r="B1843" s="41"/>
      <c r="D1843" s="41"/>
      <c r="E1843" s="41"/>
      <c r="F1843" s="47"/>
      <c r="G1843" s="47"/>
      <c r="H1843" s="41"/>
      <c r="I1843" s="41"/>
      <c r="J1843" s="46"/>
    </row>
    <row r="1844" spans="1:10" ht="15.75" x14ac:dyDescent="0.25">
      <c r="A1844" s="41"/>
      <c r="B1844" s="41"/>
      <c r="D1844" s="41"/>
      <c r="E1844" s="41"/>
      <c r="F1844" s="47"/>
      <c r="G1844" s="47"/>
      <c r="H1844" s="41"/>
      <c r="I1844" s="41"/>
      <c r="J1844" s="46"/>
    </row>
    <row r="1845" spans="1:10" ht="15.75" x14ac:dyDescent="0.25">
      <c r="A1845" s="41"/>
      <c r="B1845" s="48"/>
      <c r="D1845" s="41"/>
      <c r="E1845" s="41"/>
      <c r="F1845" s="47"/>
      <c r="G1845" s="47"/>
      <c r="H1845" s="41"/>
      <c r="I1845" s="41"/>
      <c r="J1845" s="46"/>
    </row>
    <row r="1846" spans="1:10" ht="15.75" x14ac:dyDescent="0.25">
      <c r="A1846" s="41"/>
      <c r="B1846" s="48"/>
      <c r="D1846" s="41"/>
      <c r="E1846" s="41"/>
      <c r="F1846" s="47"/>
      <c r="G1846" s="47"/>
      <c r="H1846" s="41"/>
      <c r="I1846" s="41"/>
      <c r="J1846" s="46"/>
    </row>
    <row r="1847" spans="1:10" ht="15.75" x14ac:dyDescent="0.25">
      <c r="A1847" s="41"/>
      <c r="B1847" s="41"/>
      <c r="D1847" s="41"/>
      <c r="E1847" s="41"/>
      <c r="F1847" s="47"/>
      <c r="G1847" s="47"/>
      <c r="H1847" s="41"/>
      <c r="I1847" s="41"/>
      <c r="J1847" s="46"/>
    </row>
    <row r="1848" spans="1:10" ht="15.75" x14ac:dyDescent="0.25">
      <c r="A1848" s="41"/>
      <c r="B1848" s="41"/>
      <c r="D1848" s="41"/>
      <c r="E1848" s="41"/>
      <c r="F1848" s="47"/>
      <c r="G1848" s="47"/>
      <c r="H1848" s="41"/>
      <c r="I1848" s="41"/>
      <c r="J1848" s="46"/>
    </row>
    <row r="1849" spans="1:10" ht="15.75" x14ac:dyDescent="0.25">
      <c r="A1849" s="41"/>
      <c r="B1849" s="41"/>
      <c r="D1849" s="41"/>
      <c r="E1849" s="41"/>
      <c r="F1849" s="47"/>
      <c r="G1849" s="47"/>
      <c r="H1849" s="41"/>
      <c r="I1849" s="41"/>
      <c r="J1849" s="46"/>
    </row>
    <row r="1850" spans="1:10" ht="15.75" x14ac:dyDescent="0.25">
      <c r="A1850" s="41"/>
      <c r="B1850" s="41"/>
      <c r="D1850" s="41"/>
      <c r="E1850" s="41"/>
      <c r="F1850" s="47"/>
      <c r="G1850" s="47"/>
      <c r="H1850" s="41"/>
      <c r="I1850" s="41"/>
      <c r="J1850" s="46"/>
    </row>
    <row r="1851" spans="1:10" ht="15.75" x14ac:dyDescent="0.25">
      <c r="A1851" s="41"/>
      <c r="B1851" s="41"/>
      <c r="D1851" s="41"/>
      <c r="E1851" s="41"/>
      <c r="F1851" s="47"/>
      <c r="G1851" s="47"/>
      <c r="H1851" s="41"/>
      <c r="I1851" s="41"/>
      <c r="J1851" s="46"/>
    </row>
    <row r="1852" spans="1:10" ht="15.75" x14ac:dyDescent="0.25">
      <c r="A1852" s="41"/>
      <c r="B1852" s="41"/>
      <c r="D1852" s="41"/>
      <c r="E1852" s="41"/>
      <c r="F1852" s="47"/>
      <c r="G1852" s="47"/>
      <c r="H1852" s="41"/>
      <c r="I1852" s="41"/>
      <c r="J1852" s="46"/>
    </row>
    <row r="1853" spans="1:10" ht="15.75" x14ac:dyDescent="0.25">
      <c r="A1853" s="41"/>
      <c r="B1853" s="41"/>
      <c r="D1853" s="41"/>
      <c r="E1853" s="41"/>
      <c r="F1853" s="47"/>
      <c r="G1853" s="47"/>
      <c r="H1853" s="41"/>
      <c r="I1853" s="41"/>
      <c r="J1853" s="46"/>
    </row>
    <row r="1854" spans="1:10" ht="15.75" x14ac:dyDescent="0.25">
      <c r="A1854" s="41"/>
      <c r="B1854" s="41"/>
      <c r="D1854" s="41"/>
      <c r="E1854" s="41"/>
      <c r="F1854" s="47"/>
      <c r="G1854" s="47"/>
      <c r="H1854" s="41"/>
      <c r="I1854" s="41"/>
      <c r="J1854" s="46"/>
    </row>
    <row r="1855" spans="1:10" ht="15.75" x14ac:dyDescent="0.25">
      <c r="A1855" s="41"/>
      <c r="B1855" s="41"/>
      <c r="D1855" s="41"/>
      <c r="E1855" s="41"/>
      <c r="F1855" s="47"/>
      <c r="G1855" s="47"/>
      <c r="H1855" s="41"/>
      <c r="I1855" s="41"/>
      <c r="J1855" s="46"/>
    </row>
    <row r="1856" spans="1:10" ht="15.75" x14ac:dyDescent="0.25">
      <c r="A1856" s="41"/>
      <c r="B1856" s="41"/>
      <c r="D1856" s="41"/>
      <c r="E1856" s="41"/>
      <c r="F1856" s="47"/>
      <c r="G1856" s="47"/>
      <c r="H1856" s="41"/>
      <c r="I1856" s="41"/>
      <c r="J1856" s="46"/>
    </row>
    <row r="1857" spans="1:10" ht="15.75" x14ac:dyDescent="0.25">
      <c r="A1857" s="41"/>
      <c r="B1857" s="41"/>
      <c r="D1857" s="41"/>
      <c r="E1857" s="41"/>
      <c r="F1857" s="47"/>
      <c r="G1857" s="47"/>
      <c r="H1857" s="41"/>
      <c r="I1857" s="41"/>
      <c r="J1857" s="46"/>
    </row>
    <row r="1858" spans="1:10" ht="15.75" x14ac:dyDescent="0.25">
      <c r="A1858" s="41"/>
      <c r="B1858" s="41"/>
      <c r="D1858" s="41"/>
      <c r="E1858" s="41"/>
      <c r="F1858" s="47"/>
      <c r="G1858" s="47"/>
      <c r="H1858" s="41"/>
      <c r="I1858" s="41"/>
      <c r="J1858" s="46"/>
    </row>
    <row r="1859" spans="1:10" ht="15.75" x14ac:dyDescent="0.25">
      <c r="A1859" s="41"/>
      <c r="B1859" s="41"/>
      <c r="D1859" s="41"/>
      <c r="E1859" s="41"/>
      <c r="F1859" s="47"/>
      <c r="G1859" s="47"/>
      <c r="H1859" s="41"/>
      <c r="I1859" s="41"/>
      <c r="J1859" s="46"/>
    </row>
    <row r="1860" spans="1:10" ht="15.75" x14ac:dyDescent="0.25">
      <c r="A1860" s="41"/>
      <c r="B1860" s="41"/>
      <c r="D1860" s="41"/>
      <c r="E1860" s="41"/>
      <c r="F1860" s="47"/>
      <c r="G1860" s="47"/>
      <c r="H1860" s="41"/>
      <c r="I1860" s="41"/>
      <c r="J1860" s="46"/>
    </row>
    <row r="1861" spans="1:10" ht="15.75" x14ac:dyDescent="0.25">
      <c r="A1861" s="41"/>
      <c r="B1861" s="41"/>
      <c r="D1861" s="41"/>
      <c r="E1861" s="41"/>
      <c r="F1861" s="47"/>
      <c r="G1861" s="47"/>
      <c r="H1861" s="41"/>
      <c r="I1861" s="41"/>
      <c r="J1861" s="46"/>
    </row>
    <row r="1862" spans="1:10" ht="15.75" x14ac:dyDescent="0.25">
      <c r="A1862" s="41"/>
      <c r="B1862" s="41"/>
      <c r="D1862" s="41"/>
      <c r="E1862" s="41"/>
      <c r="F1862" s="47"/>
      <c r="G1862" s="47"/>
      <c r="H1862" s="41"/>
      <c r="I1862" s="41"/>
      <c r="J1862" s="46"/>
    </row>
    <row r="1863" spans="1:10" ht="15.75" x14ac:dyDescent="0.25">
      <c r="A1863" s="41"/>
      <c r="B1863" s="41"/>
      <c r="D1863" s="41"/>
      <c r="E1863" s="41"/>
      <c r="F1863" s="47"/>
      <c r="G1863" s="47"/>
      <c r="H1863" s="41"/>
      <c r="I1863" s="41"/>
      <c r="J1863" s="46"/>
    </row>
    <row r="1864" spans="1:10" ht="15.75" x14ac:dyDescent="0.25">
      <c r="A1864" s="41"/>
      <c r="B1864" s="41"/>
      <c r="D1864" s="41"/>
      <c r="E1864" s="41"/>
      <c r="F1864" s="47"/>
      <c r="G1864" s="47"/>
      <c r="H1864" s="41"/>
      <c r="I1864" s="41"/>
      <c r="J1864" s="46"/>
    </row>
    <row r="1865" spans="1:10" ht="15.75" x14ac:dyDescent="0.25">
      <c r="A1865" s="41"/>
      <c r="B1865" s="41"/>
      <c r="D1865" s="41"/>
      <c r="E1865" s="41"/>
      <c r="F1865" s="47"/>
      <c r="G1865" s="47"/>
      <c r="H1865" s="41"/>
      <c r="I1865" s="41"/>
      <c r="J1865" s="46"/>
    </row>
    <row r="1866" spans="1:10" ht="15.75" x14ac:dyDescent="0.25">
      <c r="A1866" s="41"/>
      <c r="B1866" s="41"/>
      <c r="D1866" s="41"/>
      <c r="E1866" s="41"/>
      <c r="F1866" s="47"/>
      <c r="G1866" s="47"/>
      <c r="H1866" s="41"/>
      <c r="I1866" s="41"/>
      <c r="J1866" s="46"/>
    </row>
    <row r="1867" spans="1:10" ht="15.75" x14ac:dyDescent="0.25">
      <c r="A1867" s="41"/>
      <c r="B1867" s="41"/>
      <c r="D1867" s="41"/>
      <c r="E1867" s="41"/>
      <c r="F1867" s="47"/>
      <c r="G1867" s="47"/>
      <c r="H1867" s="41"/>
      <c r="I1867" s="41"/>
      <c r="J1867" s="46"/>
    </row>
    <row r="1868" spans="1:10" ht="15.75" x14ac:dyDescent="0.25">
      <c r="A1868" s="41"/>
      <c r="B1868" s="41"/>
      <c r="D1868" s="41"/>
      <c r="E1868" s="41"/>
      <c r="F1868" s="47"/>
      <c r="G1868" s="47"/>
      <c r="H1868" s="41"/>
      <c r="I1868" s="41"/>
      <c r="J1868" s="46"/>
    </row>
    <row r="1869" spans="1:10" ht="15.75" x14ac:dyDescent="0.25">
      <c r="A1869" s="41"/>
      <c r="B1869" s="41"/>
      <c r="D1869" s="41"/>
      <c r="E1869" s="41"/>
      <c r="F1869" s="47"/>
      <c r="G1869" s="47"/>
      <c r="H1869" s="41"/>
      <c r="I1869" s="41"/>
      <c r="J1869" s="46"/>
    </row>
    <row r="1870" spans="1:10" ht="15.75" x14ac:dyDescent="0.25">
      <c r="A1870" s="41"/>
      <c r="B1870" s="41"/>
      <c r="D1870" s="41"/>
      <c r="E1870" s="41"/>
      <c r="F1870" s="47"/>
      <c r="G1870" s="47"/>
      <c r="H1870" s="41"/>
      <c r="I1870" s="41"/>
      <c r="J1870" s="46"/>
    </row>
    <row r="1871" spans="1:10" ht="15.75" x14ac:dyDescent="0.25">
      <c r="A1871" s="41"/>
      <c r="B1871" s="41"/>
      <c r="D1871" s="41"/>
      <c r="E1871" s="41"/>
      <c r="F1871" s="47"/>
      <c r="G1871" s="47"/>
      <c r="H1871" s="41"/>
      <c r="I1871" s="41"/>
      <c r="J1871" s="46"/>
    </row>
    <row r="1872" spans="1:10" ht="15.75" x14ac:dyDescent="0.25">
      <c r="A1872" s="41"/>
      <c r="B1872" s="41"/>
      <c r="D1872" s="41"/>
      <c r="E1872" s="41"/>
      <c r="F1872" s="47"/>
      <c r="G1872" s="47"/>
      <c r="H1872" s="41"/>
      <c r="I1872" s="41"/>
      <c r="J1872" s="46"/>
    </row>
    <row r="1873" spans="1:10" ht="15.75" x14ac:dyDescent="0.25">
      <c r="A1873" s="41"/>
      <c r="B1873" s="41"/>
      <c r="D1873" s="41"/>
      <c r="E1873" s="41"/>
      <c r="F1873" s="47"/>
      <c r="G1873" s="47"/>
      <c r="H1873" s="41"/>
      <c r="I1873" s="41"/>
      <c r="J1873" s="46"/>
    </row>
    <row r="1874" spans="1:10" ht="15.75" x14ac:dyDescent="0.25">
      <c r="A1874" s="41"/>
      <c r="B1874" s="41"/>
      <c r="D1874" s="41"/>
      <c r="E1874" s="41"/>
      <c r="F1874" s="47"/>
      <c r="G1874" s="47"/>
      <c r="H1874" s="41"/>
      <c r="I1874" s="41"/>
      <c r="J1874" s="46"/>
    </row>
    <row r="1875" spans="1:10" ht="15.75" x14ac:dyDescent="0.25">
      <c r="A1875" s="41"/>
      <c r="B1875" s="41"/>
      <c r="D1875" s="41"/>
      <c r="E1875" s="41"/>
      <c r="F1875" s="47"/>
      <c r="G1875" s="47"/>
      <c r="H1875" s="41"/>
      <c r="I1875" s="41"/>
      <c r="J1875" s="46"/>
    </row>
    <row r="1876" spans="1:10" ht="15.75" x14ac:dyDescent="0.25">
      <c r="A1876" s="41"/>
      <c r="B1876" s="41"/>
      <c r="D1876" s="41"/>
      <c r="E1876" s="41"/>
      <c r="F1876" s="47"/>
      <c r="G1876" s="47"/>
      <c r="H1876" s="41"/>
      <c r="I1876" s="41"/>
      <c r="J1876" s="46"/>
    </row>
    <row r="1877" spans="1:10" ht="15.75" x14ac:dyDescent="0.25">
      <c r="A1877" s="41"/>
      <c r="B1877" s="41"/>
      <c r="D1877" s="41"/>
      <c r="E1877" s="41"/>
      <c r="F1877" s="47"/>
      <c r="G1877" s="47"/>
      <c r="H1877" s="41"/>
      <c r="I1877" s="41"/>
      <c r="J1877" s="46"/>
    </row>
    <row r="1878" spans="1:10" ht="15.75" x14ac:dyDescent="0.25">
      <c r="A1878" s="41"/>
      <c r="B1878" s="41"/>
      <c r="D1878" s="41"/>
      <c r="E1878" s="41"/>
      <c r="F1878" s="47"/>
      <c r="G1878" s="47"/>
      <c r="H1878" s="41"/>
      <c r="I1878" s="41"/>
      <c r="J1878" s="46"/>
    </row>
    <row r="1879" spans="1:10" ht="15.75" x14ac:dyDescent="0.25">
      <c r="A1879" s="41"/>
      <c r="B1879" s="41"/>
      <c r="D1879" s="41"/>
      <c r="E1879" s="41"/>
      <c r="F1879" s="47"/>
      <c r="G1879" s="47"/>
      <c r="H1879" s="41"/>
      <c r="I1879" s="41"/>
      <c r="J1879" s="46"/>
    </row>
    <row r="1880" spans="1:10" ht="15.75" x14ac:dyDescent="0.25">
      <c r="A1880" s="41"/>
      <c r="B1880" s="41"/>
      <c r="D1880" s="41"/>
      <c r="E1880" s="41"/>
      <c r="F1880" s="47"/>
      <c r="G1880" s="47"/>
      <c r="H1880" s="41"/>
      <c r="I1880" s="41"/>
      <c r="J1880" s="46"/>
    </row>
    <row r="1881" spans="1:10" ht="15.75" x14ac:dyDescent="0.25">
      <c r="A1881" s="41"/>
      <c r="B1881" s="41"/>
      <c r="D1881" s="41"/>
      <c r="E1881" s="41"/>
      <c r="F1881" s="47"/>
      <c r="G1881" s="47"/>
      <c r="H1881" s="41"/>
      <c r="I1881" s="41"/>
      <c r="J1881" s="46"/>
    </row>
    <row r="1882" spans="1:10" ht="15.75" x14ac:dyDescent="0.25">
      <c r="A1882" s="41"/>
      <c r="B1882" s="41"/>
      <c r="D1882" s="41"/>
      <c r="E1882" s="41"/>
      <c r="F1882" s="47"/>
      <c r="G1882" s="47"/>
      <c r="H1882" s="41"/>
      <c r="I1882" s="41"/>
      <c r="J1882" s="46"/>
    </row>
    <row r="1883" spans="1:10" ht="15.75" x14ac:dyDescent="0.25">
      <c r="A1883" s="41"/>
      <c r="B1883" s="41"/>
      <c r="D1883" s="41"/>
      <c r="E1883" s="41"/>
      <c r="F1883" s="47"/>
      <c r="G1883" s="47"/>
      <c r="H1883" s="41"/>
      <c r="I1883" s="41"/>
      <c r="J1883" s="46"/>
    </row>
    <row r="1884" spans="1:10" ht="15.75" x14ac:dyDescent="0.25">
      <c r="A1884" s="41"/>
      <c r="B1884" s="41"/>
      <c r="D1884" s="41"/>
      <c r="E1884" s="41"/>
      <c r="F1884" s="47"/>
      <c r="G1884" s="47"/>
      <c r="H1884" s="41"/>
      <c r="I1884" s="41"/>
      <c r="J1884" s="46"/>
    </row>
    <row r="1885" spans="1:10" ht="15.75" x14ac:dyDescent="0.25">
      <c r="A1885" s="41"/>
      <c r="B1885" s="41"/>
      <c r="D1885" s="41"/>
      <c r="E1885" s="41"/>
      <c r="F1885" s="47"/>
      <c r="G1885" s="47"/>
      <c r="H1885" s="41"/>
      <c r="I1885" s="41"/>
      <c r="J1885" s="46"/>
    </row>
    <row r="1886" spans="1:10" ht="15.75" x14ac:dyDescent="0.25">
      <c r="A1886" s="41"/>
      <c r="B1886" s="41"/>
      <c r="D1886" s="41"/>
      <c r="E1886" s="41"/>
      <c r="F1886" s="47"/>
      <c r="G1886" s="47"/>
      <c r="H1886" s="41"/>
      <c r="I1886" s="41"/>
      <c r="J1886" s="46"/>
    </row>
    <row r="1887" spans="1:10" ht="15.75" x14ac:dyDescent="0.25">
      <c r="A1887" s="41"/>
      <c r="B1887" s="41"/>
      <c r="D1887" s="41"/>
      <c r="E1887" s="41"/>
      <c r="F1887" s="47"/>
      <c r="G1887" s="47"/>
      <c r="H1887" s="41"/>
      <c r="I1887" s="41"/>
      <c r="J1887" s="46"/>
    </row>
    <row r="1888" spans="1:10" ht="15.75" x14ac:dyDescent="0.25">
      <c r="A1888" s="41"/>
      <c r="B1888" s="41"/>
      <c r="D1888" s="41"/>
      <c r="E1888" s="41"/>
      <c r="F1888" s="47"/>
      <c r="G1888" s="47"/>
      <c r="H1888" s="41"/>
      <c r="I1888" s="41"/>
      <c r="J1888" s="46"/>
    </row>
    <row r="1889" spans="1:10" ht="15.75" x14ac:dyDescent="0.25">
      <c r="A1889" s="41"/>
      <c r="B1889" s="41"/>
      <c r="D1889" s="41"/>
      <c r="E1889" s="41"/>
      <c r="F1889" s="47"/>
      <c r="G1889" s="47"/>
      <c r="H1889" s="41"/>
      <c r="I1889" s="41"/>
      <c r="J1889" s="46"/>
    </row>
    <row r="1890" spans="1:10" ht="15.75" x14ac:dyDescent="0.25">
      <c r="A1890" s="41"/>
      <c r="B1890" s="41"/>
      <c r="D1890" s="41"/>
      <c r="E1890" s="41"/>
      <c r="F1890" s="47"/>
      <c r="G1890" s="47"/>
      <c r="H1890" s="41"/>
      <c r="I1890" s="41"/>
      <c r="J1890" s="46"/>
    </row>
    <row r="1891" spans="1:10" ht="15.75" x14ac:dyDescent="0.25">
      <c r="A1891" s="41"/>
      <c r="B1891" s="41"/>
      <c r="D1891" s="41"/>
      <c r="E1891" s="41"/>
      <c r="F1891" s="47"/>
      <c r="G1891" s="47"/>
      <c r="H1891" s="41"/>
      <c r="I1891" s="41"/>
      <c r="J1891" s="46"/>
    </row>
    <row r="1892" spans="1:10" ht="15.75" x14ac:dyDescent="0.25">
      <c r="A1892" s="41"/>
      <c r="B1892" s="41"/>
      <c r="D1892" s="41"/>
      <c r="E1892" s="41"/>
      <c r="F1892" s="47"/>
      <c r="G1892" s="47"/>
      <c r="H1892" s="41"/>
      <c r="I1892" s="41"/>
      <c r="J1892" s="46"/>
    </row>
    <row r="1893" spans="1:10" ht="15.75" x14ac:dyDescent="0.25">
      <c r="A1893" s="41"/>
      <c r="B1893" s="41"/>
      <c r="D1893" s="41"/>
      <c r="E1893" s="41"/>
      <c r="F1893" s="47"/>
      <c r="G1893" s="47"/>
      <c r="H1893" s="41"/>
      <c r="I1893" s="41"/>
      <c r="J1893" s="46"/>
    </row>
    <row r="1894" spans="1:10" ht="15.75" x14ac:dyDescent="0.25">
      <c r="A1894" s="41"/>
      <c r="B1894" s="41"/>
      <c r="D1894" s="41"/>
      <c r="E1894" s="41"/>
      <c r="F1894" s="47"/>
      <c r="G1894" s="47"/>
      <c r="H1894" s="41"/>
      <c r="I1894" s="41"/>
      <c r="J1894" s="46"/>
    </row>
    <row r="1895" spans="1:10" ht="15.75" x14ac:dyDescent="0.25">
      <c r="A1895" s="41"/>
      <c r="B1895" s="41"/>
      <c r="D1895" s="41"/>
      <c r="E1895" s="41"/>
      <c r="F1895" s="47"/>
      <c r="G1895" s="47"/>
      <c r="H1895" s="41"/>
      <c r="I1895" s="41"/>
      <c r="J1895" s="46"/>
    </row>
    <row r="1896" spans="1:10" ht="15.75" x14ac:dyDescent="0.25">
      <c r="A1896" s="41"/>
      <c r="B1896" s="41"/>
      <c r="D1896" s="41"/>
      <c r="E1896" s="41"/>
      <c r="F1896" s="47"/>
      <c r="G1896" s="47"/>
      <c r="H1896" s="41"/>
      <c r="I1896" s="41"/>
      <c r="J1896" s="46"/>
    </row>
    <row r="1897" spans="1:10" ht="15.75" x14ac:dyDescent="0.25">
      <c r="A1897" s="41"/>
      <c r="B1897" s="41"/>
      <c r="D1897" s="41"/>
      <c r="E1897" s="41"/>
      <c r="F1897" s="47"/>
      <c r="G1897" s="47"/>
      <c r="H1897" s="41"/>
      <c r="I1897" s="41"/>
      <c r="J1897" s="46"/>
    </row>
    <row r="1898" spans="1:10" ht="15.75" x14ac:dyDescent="0.25">
      <c r="A1898" s="41"/>
      <c r="B1898" s="41"/>
      <c r="D1898" s="41"/>
      <c r="E1898" s="41"/>
      <c r="F1898" s="47"/>
      <c r="G1898" s="47"/>
      <c r="H1898" s="41"/>
      <c r="I1898" s="41"/>
      <c r="J1898" s="46"/>
    </row>
    <row r="1899" spans="1:10" ht="15.75" x14ac:dyDescent="0.25">
      <c r="A1899" s="41"/>
      <c r="B1899" s="41"/>
      <c r="D1899" s="41"/>
      <c r="E1899" s="41"/>
      <c r="F1899" s="47"/>
      <c r="G1899" s="47"/>
      <c r="H1899" s="41"/>
      <c r="I1899" s="41"/>
      <c r="J1899" s="46"/>
    </row>
    <row r="1900" spans="1:10" ht="15.75" x14ac:dyDescent="0.25">
      <c r="A1900" s="41"/>
      <c r="B1900" s="41"/>
      <c r="D1900" s="41"/>
      <c r="E1900" s="41"/>
      <c r="F1900" s="47"/>
      <c r="G1900" s="47"/>
      <c r="H1900" s="41"/>
      <c r="I1900" s="41"/>
      <c r="J1900" s="46"/>
    </row>
    <row r="1901" spans="1:10" ht="15.75" x14ac:dyDescent="0.25">
      <c r="A1901" s="41"/>
      <c r="B1901" s="41"/>
      <c r="D1901" s="41"/>
      <c r="E1901" s="41"/>
      <c r="F1901" s="47"/>
      <c r="G1901" s="47"/>
      <c r="H1901" s="41"/>
      <c r="I1901" s="41"/>
      <c r="J1901" s="46"/>
    </row>
    <row r="1902" spans="1:10" ht="15.75" x14ac:dyDescent="0.25">
      <c r="A1902" s="41"/>
      <c r="B1902" s="41"/>
      <c r="D1902" s="41"/>
      <c r="E1902" s="41"/>
      <c r="F1902" s="47"/>
      <c r="G1902" s="47"/>
      <c r="H1902" s="41"/>
      <c r="I1902" s="41"/>
      <c r="J1902" s="46"/>
    </row>
    <row r="1903" spans="1:10" ht="15.75" x14ac:dyDescent="0.25">
      <c r="A1903" s="41"/>
      <c r="B1903" s="41"/>
      <c r="D1903" s="41"/>
      <c r="E1903" s="41"/>
      <c r="F1903" s="47"/>
      <c r="G1903" s="47"/>
      <c r="H1903" s="41"/>
      <c r="I1903" s="41"/>
      <c r="J1903" s="46"/>
    </row>
    <row r="1904" spans="1:10" ht="15.75" x14ac:dyDescent="0.25">
      <c r="A1904" s="41"/>
      <c r="B1904" s="41"/>
      <c r="D1904" s="41"/>
      <c r="E1904" s="41"/>
      <c r="F1904" s="47"/>
      <c r="G1904" s="47"/>
      <c r="H1904" s="41"/>
      <c r="I1904" s="41"/>
      <c r="J1904" s="46"/>
    </row>
    <row r="1905" spans="1:10" ht="15.75" x14ac:dyDescent="0.25">
      <c r="A1905" s="41"/>
      <c r="B1905" s="41"/>
      <c r="D1905" s="41"/>
      <c r="E1905" s="41"/>
      <c r="F1905" s="47"/>
      <c r="G1905" s="47"/>
      <c r="H1905" s="41"/>
      <c r="I1905" s="41"/>
      <c r="J1905" s="46"/>
    </row>
    <row r="1906" spans="1:10" ht="15.75" x14ac:dyDescent="0.25">
      <c r="A1906" s="41"/>
      <c r="B1906" s="41"/>
      <c r="D1906" s="41"/>
      <c r="E1906" s="41"/>
      <c r="F1906" s="47"/>
      <c r="G1906" s="47"/>
      <c r="H1906" s="41"/>
      <c r="I1906" s="41"/>
      <c r="J1906" s="46"/>
    </row>
    <row r="1907" spans="1:10" ht="15.75" x14ac:dyDescent="0.25">
      <c r="A1907" s="41"/>
      <c r="B1907" s="41"/>
      <c r="D1907" s="41"/>
      <c r="E1907" s="41"/>
      <c r="F1907" s="47"/>
      <c r="G1907" s="47"/>
      <c r="H1907" s="41"/>
      <c r="I1907" s="41"/>
      <c r="J1907" s="46"/>
    </row>
    <row r="1908" spans="1:10" ht="15.75" x14ac:dyDescent="0.25">
      <c r="A1908" s="41"/>
      <c r="B1908" s="41"/>
      <c r="D1908" s="41"/>
      <c r="E1908" s="41"/>
      <c r="F1908" s="47"/>
      <c r="G1908" s="47"/>
      <c r="H1908" s="41"/>
      <c r="I1908" s="41"/>
      <c r="J1908" s="46"/>
    </row>
    <row r="1909" spans="1:10" ht="15.75" x14ac:dyDescent="0.25">
      <c r="A1909" s="41"/>
      <c r="B1909" s="41"/>
      <c r="D1909" s="41"/>
      <c r="E1909" s="41"/>
      <c r="F1909" s="47"/>
      <c r="G1909" s="47"/>
      <c r="H1909" s="41"/>
      <c r="I1909" s="41"/>
      <c r="J1909" s="46"/>
    </row>
    <row r="1910" spans="1:10" ht="15.75" x14ac:dyDescent="0.25">
      <c r="A1910" s="41"/>
      <c r="B1910" s="41"/>
      <c r="D1910" s="41"/>
      <c r="E1910" s="41"/>
      <c r="F1910" s="47"/>
      <c r="G1910" s="47"/>
      <c r="H1910" s="41"/>
      <c r="I1910" s="41"/>
      <c r="J1910" s="46"/>
    </row>
    <row r="1911" spans="1:10" ht="15.75" x14ac:dyDescent="0.25">
      <c r="A1911" s="41"/>
      <c r="B1911" s="41"/>
      <c r="D1911" s="41"/>
      <c r="E1911" s="41"/>
      <c r="F1911" s="47"/>
      <c r="G1911" s="47"/>
      <c r="H1911" s="41"/>
      <c r="I1911" s="41"/>
      <c r="J1911" s="46"/>
    </row>
    <row r="1912" spans="1:10" ht="15.75" x14ac:dyDescent="0.25">
      <c r="A1912" s="41"/>
      <c r="B1912" s="41"/>
      <c r="D1912" s="41"/>
      <c r="E1912" s="41"/>
      <c r="F1912" s="47"/>
      <c r="G1912" s="47"/>
      <c r="H1912" s="41"/>
      <c r="I1912" s="41"/>
      <c r="J1912" s="46"/>
    </row>
    <row r="1913" spans="1:10" ht="15.75" x14ac:dyDescent="0.25">
      <c r="A1913" s="41"/>
      <c r="B1913" s="41"/>
      <c r="D1913" s="41"/>
      <c r="E1913" s="41"/>
      <c r="F1913" s="47"/>
      <c r="G1913" s="47"/>
      <c r="H1913" s="41"/>
      <c r="I1913" s="41"/>
      <c r="J1913" s="46"/>
    </row>
    <row r="1914" spans="1:10" ht="15.75" x14ac:dyDescent="0.25">
      <c r="A1914" s="41"/>
      <c r="B1914" s="41"/>
      <c r="D1914" s="41"/>
      <c r="E1914" s="41"/>
      <c r="F1914" s="47"/>
      <c r="G1914" s="47"/>
      <c r="H1914" s="41"/>
      <c r="I1914" s="41"/>
      <c r="J1914" s="46"/>
    </row>
    <row r="1915" spans="1:10" ht="15.75" x14ac:dyDescent="0.25">
      <c r="A1915" s="41"/>
      <c r="B1915" s="41"/>
      <c r="D1915" s="41"/>
      <c r="E1915" s="41"/>
      <c r="F1915" s="47"/>
      <c r="G1915" s="47"/>
      <c r="H1915" s="41"/>
      <c r="I1915" s="41"/>
      <c r="J1915" s="46"/>
    </row>
    <row r="1916" spans="1:10" ht="15.75" x14ac:dyDescent="0.25">
      <c r="A1916" s="41"/>
      <c r="B1916" s="41"/>
      <c r="D1916" s="41"/>
      <c r="E1916" s="41"/>
      <c r="F1916" s="47"/>
      <c r="G1916" s="47"/>
      <c r="H1916" s="41"/>
      <c r="I1916" s="41"/>
      <c r="J1916" s="46"/>
    </row>
    <row r="1917" spans="1:10" ht="15.75" x14ac:dyDescent="0.25">
      <c r="A1917" s="41"/>
      <c r="B1917" s="41"/>
      <c r="D1917" s="41"/>
      <c r="E1917" s="41"/>
      <c r="F1917" s="47"/>
      <c r="G1917" s="47"/>
      <c r="H1917" s="41"/>
      <c r="I1917" s="41"/>
      <c r="J1917" s="46"/>
    </row>
    <row r="1918" spans="1:10" ht="15.75" x14ac:dyDescent="0.25">
      <c r="A1918" s="41"/>
      <c r="B1918" s="41"/>
      <c r="D1918" s="41"/>
      <c r="E1918" s="41"/>
      <c r="F1918" s="47"/>
      <c r="G1918" s="47"/>
      <c r="H1918" s="41"/>
      <c r="I1918" s="41"/>
      <c r="J1918" s="46"/>
    </row>
    <row r="1919" spans="1:10" ht="15.75" x14ac:dyDescent="0.25">
      <c r="A1919" s="41"/>
      <c r="B1919" s="41"/>
      <c r="D1919" s="41"/>
      <c r="E1919" s="41"/>
      <c r="F1919" s="47"/>
      <c r="G1919" s="47"/>
      <c r="H1919" s="41"/>
      <c r="I1919" s="41"/>
      <c r="J1919" s="46"/>
    </row>
    <row r="1920" spans="1:10" ht="15.75" x14ac:dyDescent="0.25">
      <c r="A1920" s="41"/>
      <c r="B1920" s="41"/>
      <c r="D1920" s="41"/>
      <c r="E1920" s="41"/>
      <c r="F1920" s="47"/>
      <c r="G1920" s="47"/>
      <c r="H1920" s="41"/>
      <c r="I1920" s="41"/>
      <c r="J1920" s="46"/>
    </row>
    <row r="1921" spans="1:10" ht="15.75" x14ac:dyDescent="0.25">
      <c r="A1921" s="41"/>
      <c r="B1921" s="41"/>
      <c r="D1921" s="41"/>
      <c r="E1921" s="41"/>
      <c r="F1921" s="47"/>
      <c r="G1921" s="47"/>
      <c r="H1921" s="41"/>
      <c r="I1921" s="41"/>
      <c r="J1921" s="46"/>
    </row>
    <row r="1922" spans="1:10" ht="15.75" x14ac:dyDescent="0.25">
      <c r="A1922" s="41"/>
      <c r="B1922" s="41"/>
      <c r="D1922" s="41"/>
      <c r="E1922" s="41"/>
      <c r="F1922" s="47"/>
      <c r="G1922" s="47"/>
      <c r="H1922" s="41"/>
      <c r="I1922" s="41"/>
      <c r="J1922" s="46"/>
    </row>
    <row r="1923" spans="1:10" ht="15.75" x14ac:dyDescent="0.25">
      <c r="A1923" s="41"/>
      <c r="B1923" s="41"/>
      <c r="D1923" s="41"/>
      <c r="E1923" s="41"/>
      <c r="F1923" s="47"/>
      <c r="G1923" s="47"/>
      <c r="H1923" s="41"/>
      <c r="I1923" s="41"/>
      <c r="J1923" s="46"/>
    </row>
    <row r="1924" spans="1:10" ht="15.75" x14ac:dyDescent="0.25">
      <c r="A1924" s="41"/>
      <c r="B1924" s="41"/>
      <c r="D1924" s="41"/>
      <c r="E1924" s="41"/>
      <c r="F1924" s="47"/>
      <c r="G1924" s="47"/>
      <c r="H1924" s="41"/>
      <c r="I1924" s="41"/>
      <c r="J1924" s="46"/>
    </row>
    <row r="1925" spans="1:10" ht="15.75" x14ac:dyDescent="0.25">
      <c r="A1925" s="41"/>
      <c r="B1925" s="41"/>
      <c r="D1925" s="41"/>
      <c r="E1925" s="41"/>
      <c r="F1925" s="47"/>
      <c r="G1925" s="47"/>
      <c r="H1925" s="41"/>
      <c r="I1925" s="41"/>
      <c r="J1925" s="46"/>
    </row>
    <row r="1926" spans="1:10" ht="15.75" x14ac:dyDescent="0.25">
      <c r="A1926" s="41"/>
      <c r="B1926" s="41"/>
      <c r="D1926" s="41"/>
      <c r="E1926" s="41"/>
      <c r="F1926" s="47"/>
      <c r="G1926" s="47"/>
      <c r="H1926" s="41"/>
      <c r="I1926" s="41"/>
      <c r="J1926" s="46"/>
    </row>
    <row r="1927" spans="1:10" ht="15.75" x14ac:dyDescent="0.25">
      <c r="A1927" s="41"/>
      <c r="B1927" s="41"/>
      <c r="D1927" s="41"/>
      <c r="E1927" s="41"/>
      <c r="F1927" s="47"/>
      <c r="G1927" s="47"/>
      <c r="H1927" s="41"/>
      <c r="I1927" s="41"/>
      <c r="J1927" s="46"/>
    </row>
    <row r="1928" spans="1:10" ht="15.75" x14ac:dyDescent="0.25">
      <c r="A1928" s="41"/>
      <c r="B1928" s="41"/>
      <c r="D1928" s="41"/>
      <c r="E1928" s="41"/>
      <c r="F1928" s="47"/>
      <c r="G1928" s="47"/>
      <c r="H1928" s="41"/>
      <c r="I1928" s="41"/>
      <c r="J1928" s="46"/>
    </row>
    <row r="1929" spans="1:10" ht="15.75" x14ac:dyDescent="0.25">
      <c r="A1929" s="41"/>
      <c r="B1929" s="41"/>
      <c r="D1929" s="41"/>
      <c r="E1929" s="41"/>
      <c r="F1929" s="47"/>
      <c r="G1929" s="47"/>
      <c r="H1929" s="41"/>
      <c r="I1929" s="41"/>
      <c r="J1929" s="46"/>
    </row>
    <row r="1930" spans="1:10" ht="15.75" x14ac:dyDescent="0.25">
      <c r="A1930" s="41"/>
      <c r="B1930" s="41"/>
      <c r="D1930" s="41"/>
      <c r="E1930" s="41"/>
      <c r="F1930" s="47"/>
      <c r="G1930" s="47"/>
      <c r="H1930" s="41"/>
      <c r="I1930" s="41"/>
      <c r="J1930" s="46"/>
    </row>
    <row r="1931" spans="1:10" ht="15.75" x14ac:dyDescent="0.25">
      <c r="A1931" s="41"/>
      <c r="B1931" s="41"/>
      <c r="D1931" s="41"/>
      <c r="E1931" s="41"/>
      <c r="F1931" s="47"/>
      <c r="G1931" s="47"/>
      <c r="H1931" s="41"/>
      <c r="I1931" s="41"/>
      <c r="J1931" s="46"/>
    </row>
    <row r="1932" spans="1:10" ht="15.75" x14ac:dyDescent="0.25">
      <c r="A1932" s="41"/>
      <c r="B1932" s="41"/>
      <c r="D1932" s="41"/>
      <c r="E1932" s="41"/>
      <c r="F1932" s="47"/>
      <c r="G1932" s="47"/>
      <c r="H1932" s="41"/>
      <c r="I1932" s="41"/>
      <c r="J1932" s="46"/>
    </row>
    <row r="1933" spans="1:10" ht="15.75" x14ac:dyDescent="0.25">
      <c r="A1933" s="41"/>
      <c r="B1933" s="41"/>
      <c r="D1933" s="41"/>
      <c r="E1933" s="41"/>
      <c r="F1933" s="47"/>
      <c r="G1933" s="47"/>
      <c r="H1933" s="41"/>
      <c r="I1933" s="41"/>
      <c r="J1933" s="46"/>
    </row>
    <row r="1934" spans="1:10" ht="15.75" x14ac:dyDescent="0.25">
      <c r="A1934" s="41"/>
      <c r="B1934" s="41"/>
      <c r="D1934" s="41"/>
      <c r="E1934" s="41"/>
      <c r="F1934" s="47"/>
      <c r="G1934" s="47"/>
      <c r="H1934" s="41"/>
      <c r="I1934" s="41"/>
      <c r="J1934" s="46"/>
    </row>
    <row r="1935" spans="1:10" ht="15.75" x14ac:dyDescent="0.25">
      <c r="A1935" s="41"/>
      <c r="B1935" s="41"/>
      <c r="D1935" s="41"/>
      <c r="E1935" s="41"/>
      <c r="F1935" s="47"/>
      <c r="G1935" s="47"/>
      <c r="H1935" s="41"/>
      <c r="I1935" s="41"/>
      <c r="J1935" s="46"/>
    </row>
    <row r="1936" spans="1:10" ht="15.75" x14ac:dyDescent="0.25">
      <c r="A1936" s="41"/>
      <c r="B1936" s="41"/>
      <c r="D1936" s="41"/>
      <c r="E1936" s="41"/>
      <c r="F1936" s="47"/>
      <c r="G1936" s="47"/>
      <c r="H1936" s="41"/>
      <c r="I1936" s="41"/>
      <c r="J1936" s="46"/>
    </row>
    <row r="1937" spans="1:10" ht="15.75" x14ac:dyDescent="0.25">
      <c r="A1937" s="41"/>
      <c r="B1937" s="41"/>
      <c r="D1937" s="41"/>
      <c r="E1937" s="41"/>
      <c r="F1937" s="47"/>
      <c r="G1937" s="47"/>
      <c r="H1937" s="41"/>
      <c r="I1937" s="41"/>
      <c r="J1937" s="46"/>
    </row>
    <row r="1938" spans="1:10" ht="15.75" x14ac:dyDescent="0.25">
      <c r="A1938" s="41"/>
      <c r="B1938" s="41"/>
      <c r="D1938" s="41"/>
      <c r="E1938" s="41"/>
      <c r="F1938" s="47"/>
      <c r="G1938" s="47"/>
      <c r="H1938" s="41"/>
      <c r="I1938" s="41"/>
      <c r="J1938" s="46"/>
    </row>
    <row r="1939" spans="1:10" ht="15.75" x14ac:dyDescent="0.25">
      <c r="A1939" s="41"/>
      <c r="B1939" s="41"/>
      <c r="D1939" s="41"/>
      <c r="E1939" s="41"/>
      <c r="F1939" s="47"/>
      <c r="G1939" s="47"/>
      <c r="H1939" s="41"/>
      <c r="I1939" s="41"/>
      <c r="J1939" s="46"/>
    </row>
    <row r="1940" spans="1:10" ht="15.75" x14ac:dyDescent="0.25">
      <c r="A1940" s="41"/>
      <c r="B1940" s="41"/>
      <c r="D1940" s="41"/>
      <c r="E1940" s="41"/>
      <c r="F1940" s="47"/>
      <c r="G1940" s="47"/>
      <c r="H1940" s="41"/>
      <c r="I1940" s="41"/>
      <c r="J1940" s="46"/>
    </row>
    <row r="1941" spans="1:10" ht="15.75" x14ac:dyDescent="0.25">
      <c r="A1941" s="41"/>
      <c r="B1941" s="41"/>
      <c r="D1941" s="41"/>
      <c r="E1941" s="41"/>
      <c r="F1941" s="47"/>
      <c r="G1941" s="47"/>
      <c r="H1941" s="41"/>
      <c r="I1941" s="41"/>
      <c r="J1941" s="46"/>
    </row>
    <row r="1942" spans="1:10" ht="15.75" x14ac:dyDescent="0.25">
      <c r="A1942" s="41"/>
      <c r="B1942" s="41"/>
      <c r="D1942" s="41"/>
      <c r="E1942" s="41"/>
      <c r="F1942" s="47"/>
      <c r="G1942" s="47"/>
      <c r="H1942" s="41"/>
      <c r="I1942" s="41"/>
      <c r="J1942" s="46"/>
    </row>
    <row r="1943" spans="1:10" ht="15.75" x14ac:dyDescent="0.25">
      <c r="A1943" s="41"/>
      <c r="B1943" s="41"/>
      <c r="D1943" s="41"/>
      <c r="E1943" s="41"/>
      <c r="F1943" s="47"/>
      <c r="G1943" s="47"/>
      <c r="H1943" s="41"/>
      <c r="I1943" s="41"/>
      <c r="J1943" s="46"/>
    </row>
    <row r="1944" spans="1:10" ht="15.75" x14ac:dyDescent="0.25">
      <c r="A1944" s="41"/>
      <c r="B1944" s="41"/>
      <c r="D1944" s="41"/>
      <c r="E1944" s="41"/>
      <c r="F1944" s="47"/>
      <c r="G1944" s="47"/>
      <c r="H1944" s="41"/>
      <c r="I1944" s="41"/>
      <c r="J1944" s="46"/>
    </row>
    <row r="1945" spans="1:10" ht="15.75" x14ac:dyDescent="0.25">
      <c r="A1945" s="41"/>
      <c r="B1945" s="41"/>
      <c r="D1945" s="41"/>
      <c r="E1945" s="41"/>
      <c r="F1945" s="47"/>
      <c r="G1945" s="47"/>
      <c r="H1945" s="41"/>
      <c r="I1945" s="41"/>
      <c r="J1945" s="46"/>
    </row>
    <row r="1946" spans="1:10" ht="15.75" x14ac:dyDescent="0.25">
      <c r="A1946" s="41"/>
      <c r="B1946" s="41"/>
      <c r="D1946" s="41"/>
      <c r="E1946" s="41"/>
      <c r="F1946" s="47"/>
      <c r="G1946" s="47"/>
      <c r="H1946" s="41"/>
      <c r="I1946" s="41"/>
      <c r="J1946" s="46"/>
    </row>
    <row r="1947" spans="1:10" ht="15.75" x14ac:dyDescent="0.25">
      <c r="A1947" s="41"/>
      <c r="B1947" s="41"/>
      <c r="D1947" s="41"/>
      <c r="E1947" s="41"/>
      <c r="F1947" s="47"/>
      <c r="G1947" s="47"/>
      <c r="H1947" s="41"/>
      <c r="I1947" s="41"/>
      <c r="J1947" s="46"/>
    </row>
    <row r="1948" spans="1:10" ht="15.75" x14ac:dyDescent="0.25">
      <c r="A1948" s="41"/>
      <c r="B1948" s="41"/>
      <c r="D1948" s="41"/>
      <c r="E1948" s="41"/>
      <c r="F1948" s="47"/>
      <c r="G1948" s="47"/>
      <c r="H1948" s="41"/>
      <c r="I1948" s="41"/>
      <c r="J1948" s="46"/>
    </row>
    <row r="1949" spans="1:10" ht="15.75" x14ac:dyDescent="0.25">
      <c r="A1949" s="41"/>
      <c r="B1949" s="41"/>
      <c r="D1949" s="41"/>
      <c r="E1949" s="41"/>
      <c r="F1949" s="47"/>
      <c r="G1949" s="47"/>
      <c r="H1949" s="41"/>
      <c r="I1949" s="41"/>
      <c r="J1949" s="46"/>
    </row>
    <row r="1950" spans="1:10" ht="15.75" x14ac:dyDescent="0.25">
      <c r="A1950" s="41"/>
      <c r="B1950" s="41"/>
      <c r="D1950" s="41"/>
      <c r="E1950" s="41"/>
      <c r="F1950" s="47"/>
      <c r="G1950" s="47"/>
      <c r="H1950" s="41"/>
      <c r="I1950" s="41"/>
      <c r="J1950" s="46"/>
    </row>
    <row r="1951" spans="1:10" ht="15.75" x14ac:dyDescent="0.25">
      <c r="A1951" s="41"/>
      <c r="B1951" s="41"/>
      <c r="D1951" s="41"/>
      <c r="E1951" s="41"/>
      <c r="F1951" s="47"/>
      <c r="G1951" s="47"/>
      <c r="H1951" s="41"/>
      <c r="I1951" s="41"/>
      <c r="J1951" s="46"/>
    </row>
    <row r="1952" spans="1:10" ht="15.75" x14ac:dyDescent="0.25">
      <c r="A1952" s="41"/>
      <c r="B1952" s="41"/>
      <c r="D1952" s="41"/>
      <c r="E1952" s="41"/>
      <c r="F1952" s="47"/>
      <c r="G1952" s="47"/>
      <c r="H1952" s="41"/>
      <c r="I1952" s="41"/>
      <c r="J1952" s="46"/>
    </row>
    <row r="1953" spans="1:10" ht="15.75" x14ac:dyDescent="0.25">
      <c r="A1953" s="41"/>
      <c r="B1953" s="41"/>
      <c r="D1953" s="41"/>
      <c r="E1953" s="41"/>
      <c r="F1953" s="47"/>
      <c r="G1953" s="47"/>
      <c r="H1953" s="41"/>
      <c r="I1953" s="41"/>
      <c r="J1953" s="46"/>
    </row>
    <row r="1954" spans="1:10" ht="15.75" x14ac:dyDescent="0.25">
      <c r="A1954" s="41"/>
      <c r="B1954" s="41"/>
      <c r="D1954" s="41"/>
      <c r="E1954" s="41"/>
      <c r="F1954" s="47"/>
      <c r="G1954" s="47"/>
      <c r="H1954" s="41"/>
      <c r="I1954" s="41"/>
      <c r="J1954" s="46"/>
    </row>
    <row r="1955" spans="1:10" ht="15.75" x14ac:dyDescent="0.25">
      <c r="A1955" s="41"/>
      <c r="B1955" s="41"/>
      <c r="D1955" s="41"/>
      <c r="E1955" s="41"/>
      <c r="F1955" s="47"/>
      <c r="G1955" s="47"/>
      <c r="H1955" s="41"/>
      <c r="I1955" s="41"/>
      <c r="J1955" s="46"/>
    </row>
    <row r="1956" spans="1:10" ht="15.75" x14ac:dyDescent="0.25">
      <c r="A1956" s="41"/>
      <c r="B1956" s="41"/>
      <c r="D1956" s="41"/>
      <c r="E1956" s="41"/>
      <c r="F1956" s="47"/>
      <c r="G1956" s="47"/>
      <c r="H1956" s="41"/>
      <c r="I1956" s="41"/>
      <c r="J1956" s="46"/>
    </row>
    <row r="1957" spans="1:10" ht="15.75" x14ac:dyDescent="0.25">
      <c r="A1957" s="41"/>
      <c r="B1957" s="41"/>
      <c r="D1957" s="41"/>
      <c r="E1957" s="41"/>
      <c r="F1957" s="47"/>
      <c r="G1957" s="47"/>
      <c r="H1957" s="41"/>
      <c r="I1957" s="41"/>
      <c r="J1957" s="46"/>
    </row>
    <row r="1958" spans="1:10" ht="15.75" x14ac:dyDescent="0.25">
      <c r="A1958" s="41"/>
      <c r="B1958" s="41"/>
      <c r="D1958" s="41"/>
      <c r="E1958" s="41"/>
      <c r="F1958" s="47"/>
      <c r="G1958" s="47"/>
      <c r="H1958" s="41"/>
      <c r="I1958" s="41"/>
      <c r="J1958" s="46"/>
    </row>
    <row r="1959" spans="1:10" ht="15.75" x14ac:dyDescent="0.25">
      <c r="A1959" s="41"/>
      <c r="B1959" s="41"/>
      <c r="D1959" s="41"/>
      <c r="E1959" s="41"/>
      <c r="F1959" s="47"/>
      <c r="G1959" s="47"/>
      <c r="H1959" s="41"/>
      <c r="I1959" s="41"/>
      <c r="J1959" s="46"/>
    </row>
    <row r="1960" spans="1:10" ht="15.75" x14ac:dyDescent="0.25">
      <c r="A1960" s="41"/>
      <c r="B1960" s="41"/>
      <c r="D1960" s="41"/>
      <c r="E1960" s="41"/>
      <c r="F1960" s="47"/>
      <c r="G1960" s="47"/>
      <c r="H1960" s="41"/>
      <c r="I1960" s="41"/>
      <c r="J1960" s="46"/>
    </row>
    <row r="1961" spans="1:10" ht="15.75" x14ac:dyDescent="0.25">
      <c r="A1961" s="41"/>
      <c r="B1961" s="48"/>
      <c r="D1961" s="41"/>
      <c r="E1961" s="41"/>
      <c r="F1961" s="47"/>
      <c r="G1961" s="47"/>
      <c r="H1961" s="41"/>
      <c r="I1961" s="41"/>
      <c r="J1961" s="46"/>
    </row>
    <row r="1962" spans="1:10" ht="15.75" x14ac:dyDescent="0.25">
      <c r="A1962" s="41"/>
      <c r="B1962" s="41"/>
      <c r="D1962" s="41"/>
      <c r="E1962" s="41"/>
      <c r="F1962" s="47"/>
      <c r="G1962" s="47"/>
      <c r="H1962" s="41"/>
      <c r="I1962" s="41"/>
      <c r="J1962" s="46"/>
    </row>
    <row r="1963" spans="1:10" ht="15.75" x14ac:dyDescent="0.25">
      <c r="A1963" s="41"/>
      <c r="B1963" s="41"/>
      <c r="D1963" s="41"/>
      <c r="E1963" s="41"/>
      <c r="F1963" s="47"/>
      <c r="G1963" s="47"/>
      <c r="H1963" s="41"/>
      <c r="I1963" s="41"/>
      <c r="J1963" s="46"/>
    </row>
    <row r="1964" spans="1:10" ht="15.75" x14ac:dyDescent="0.25">
      <c r="A1964" s="41"/>
      <c r="B1964" s="41"/>
      <c r="D1964" s="41"/>
      <c r="E1964" s="41"/>
      <c r="F1964" s="47"/>
      <c r="G1964" s="47"/>
      <c r="H1964" s="41"/>
      <c r="I1964" s="41"/>
      <c r="J1964" s="46"/>
    </row>
    <row r="1965" spans="1:10" ht="15.75" x14ac:dyDescent="0.25">
      <c r="A1965" s="41"/>
      <c r="B1965" s="41"/>
      <c r="D1965" s="41"/>
      <c r="E1965" s="41"/>
      <c r="F1965" s="47"/>
      <c r="G1965" s="47"/>
      <c r="H1965" s="41"/>
      <c r="I1965" s="41"/>
      <c r="J1965" s="46"/>
    </row>
    <row r="1966" spans="1:10" ht="15.75" x14ac:dyDescent="0.25">
      <c r="A1966" s="41"/>
      <c r="B1966" s="48"/>
      <c r="D1966" s="41"/>
      <c r="E1966" s="41"/>
      <c r="F1966" s="47"/>
      <c r="G1966" s="47"/>
      <c r="H1966" s="41"/>
      <c r="I1966" s="41"/>
      <c r="J1966" s="46"/>
    </row>
    <row r="1967" spans="1:10" ht="15.75" x14ac:dyDescent="0.25">
      <c r="A1967" s="41"/>
      <c r="B1967" s="48"/>
      <c r="D1967" s="41"/>
      <c r="E1967" s="41"/>
      <c r="F1967" s="47"/>
      <c r="G1967" s="47"/>
      <c r="H1967" s="41"/>
      <c r="I1967" s="41"/>
      <c r="J1967" s="46"/>
    </row>
    <row r="1968" spans="1:10" ht="15.75" x14ac:dyDescent="0.25">
      <c r="A1968" s="41"/>
      <c r="B1968" s="41"/>
      <c r="D1968" s="41"/>
      <c r="E1968" s="41"/>
      <c r="F1968" s="47"/>
      <c r="G1968" s="47"/>
      <c r="H1968" s="41"/>
      <c r="I1968" s="41"/>
      <c r="J1968" s="46"/>
    </row>
    <row r="1969" spans="1:10" ht="15.75" x14ac:dyDescent="0.25">
      <c r="A1969" s="41"/>
      <c r="B1969" s="41"/>
      <c r="D1969" s="41"/>
      <c r="E1969" s="41"/>
      <c r="F1969" s="47"/>
      <c r="G1969" s="47"/>
      <c r="H1969" s="41"/>
      <c r="I1969" s="41"/>
      <c r="J1969" s="46"/>
    </row>
    <row r="1970" spans="1:10" ht="15.75" x14ac:dyDescent="0.25">
      <c r="A1970" s="41"/>
      <c r="B1970" s="41"/>
      <c r="D1970" s="41"/>
      <c r="E1970" s="41"/>
      <c r="F1970" s="47"/>
      <c r="G1970" s="47"/>
      <c r="H1970" s="41"/>
      <c r="I1970" s="41"/>
      <c r="J1970" s="46"/>
    </row>
    <row r="1971" spans="1:10" ht="15.75" x14ac:dyDescent="0.25">
      <c r="A1971" s="41"/>
      <c r="B1971" s="41"/>
      <c r="D1971" s="41"/>
      <c r="E1971" s="41"/>
      <c r="F1971" s="47"/>
      <c r="G1971" s="47"/>
      <c r="H1971" s="41"/>
      <c r="I1971" s="41"/>
      <c r="J1971" s="46"/>
    </row>
    <row r="1972" spans="1:10" ht="15.75" x14ac:dyDescent="0.25">
      <c r="A1972" s="41"/>
      <c r="B1972" s="41"/>
      <c r="D1972" s="41"/>
      <c r="E1972" s="41"/>
      <c r="F1972" s="47"/>
      <c r="G1972" s="47"/>
      <c r="H1972" s="41"/>
      <c r="I1972" s="41"/>
      <c r="J1972" s="46"/>
    </row>
    <row r="1973" spans="1:10" ht="15.75" x14ac:dyDescent="0.25">
      <c r="A1973" s="41"/>
      <c r="B1973" s="41"/>
      <c r="D1973" s="41"/>
      <c r="E1973" s="41"/>
      <c r="F1973" s="47"/>
      <c r="G1973" s="47"/>
      <c r="H1973" s="41"/>
      <c r="I1973" s="41"/>
      <c r="J1973" s="46"/>
    </row>
    <row r="1974" spans="1:10" ht="15.75" x14ac:dyDescent="0.25">
      <c r="A1974" s="41"/>
      <c r="B1974" s="41"/>
      <c r="D1974" s="41"/>
      <c r="E1974" s="41"/>
      <c r="F1974" s="47"/>
      <c r="G1974" s="47"/>
      <c r="H1974" s="41"/>
      <c r="I1974" s="41"/>
      <c r="J1974" s="46"/>
    </row>
    <row r="1975" spans="1:10" ht="15.75" x14ac:dyDescent="0.25">
      <c r="A1975" s="41"/>
      <c r="B1975" s="41"/>
      <c r="D1975" s="41"/>
      <c r="E1975" s="41"/>
      <c r="F1975" s="47"/>
      <c r="G1975" s="47"/>
      <c r="H1975" s="41"/>
      <c r="I1975" s="41"/>
      <c r="J1975" s="46"/>
    </row>
    <row r="1976" spans="1:10" ht="15.75" x14ac:dyDescent="0.25">
      <c r="A1976" s="41"/>
      <c r="B1976" s="41"/>
      <c r="D1976" s="41"/>
      <c r="E1976" s="41"/>
      <c r="F1976" s="47"/>
      <c r="G1976" s="47"/>
      <c r="H1976" s="41"/>
      <c r="I1976" s="41"/>
      <c r="J1976" s="46"/>
    </row>
    <row r="1977" spans="1:10" ht="15.75" x14ac:dyDescent="0.25">
      <c r="A1977" s="41"/>
      <c r="B1977" s="41"/>
      <c r="D1977" s="41"/>
      <c r="E1977" s="41"/>
      <c r="F1977" s="47"/>
      <c r="G1977" s="47"/>
      <c r="H1977" s="41"/>
      <c r="I1977" s="41"/>
      <c r="J1977" s="46"/>
    </row>
    <row r="1978" spans="1:10" ht="15.75" x14ac:dyDescent="0.25">
      <c r="A1978" s="41"/>
      <c r="B1978" s="41"/>
      <c r="D1978" s="41"/>
      <c r="E1978" s="41"/>
      <c r="F1978" s="47"/>
      <c r="G1978" s="47"/>
      <c r="H1978" s="41"/>
      <c r="I1978" s="41"/>
      <c r="J1978" s="46"/>
    </row>
    <row r="1979" spans="1:10" ht="15.75" x14ac:dyDescent="0.25">
      <c r="A1979" s="41"/>
      <c r="B1979" s="41"/>
      <c r="D1979" s="41"/>
      <c r="E1979" s="41"/>
      <c r="F1979" s="47"/>
      <c r="G1979" s="47"/>
      <c r="H1979" s="41"/>
      <c r="I1979" s="41"/>
      <c r="J1979" s="46"/>
    </row>
    <row r="1980" spans="1:10" ht="15.75" x14ac:dyDescent="0.25">
      <c r="A1980" s="41"/>
      <c r="B1980" s="41"/>
      <c r="D1980" s="41"/>
      <c r="E1980" s="41"/>
      <c r="F1980" s="47"/>
      <c r="G1980" s="47"/>
      <c r="H1980" s="41"/>
      <c r="I1980" s="41"/>
      <c r="J1980" s="46"/>
    </row>
    <row r="1981" spans="1:10" ht="15.75" x14ac:dyDescent="0.25">
      <c r="A1981" s="41"/>
      <c r="B1981" s="41"/>
      <c r="D1981" s="41"/>
      <c r="E1981" s="41"/>
      <c r="F1981" s="47"/>
      <c r="G1981" s="47"/>
      <c r="H1981" s="41"/>
      <c r="I1981" s="41"/>
      <c r="J1981" s="46"/>
    </row>
    <row r="1982" spans="1:10" ht="15.75" x14ac:dyDescent="0.25">
      <c r="A1982" s="41"/>
      <c r="B1982" s="41"/>
      <c r="D1982" s="41"/>
      <c r="E1982" s="41"/>
      <c r="F1982" s="47"/>
      <c r="G1982" s="47"/>
      <c r="H1982" s="41"/>
      <c r="I1982" s="41"/>
      <c r="J1982" s="46"/>
    </row>
    <row r="1983" spans="1:10" ht="15.75" x14ac:dyDescent="0.25">
      <c r="A1983" s="41"/>
      <c r="B1983" s="41"/>
      <c r="D1983" s="41"/>
      <c r="E1983" s="41"/>
      <c r="F1983" s="47"/>
      <c r="G1983" s="47"/>
      <c r="H1983" s="41"/>
      <c r="I1983" s="41"/>
      <c r="J1983" s="46"/>
    </row>
    <row r="1984" spans="1:10" ht="15.75" x14ac:dyDescent="0.25">
      <c r="A1984" s="41"/>
      <c r="B1984" s="41"/>
      <c r="D1984" s="41"/>
      <c r="E1984" s="41"/>
      <c r="F1984" s="47"/>
      <c r="G1984" s="47"/>
      <c r="H1984" s="41"/>
      <c r="I1984" s="41"/>
      <c r="J1984" s="46"/>
    </row>
    <row r="1985" spans="1:10" ht="15.75" x14ac:dyDescent="0.25">
      <c r="A1985" s="41"/>
      <c r="B1985" s="41"/>
      <c r="D1985" s="41"/>
      <c r="E1985" s="41"/>
      <c r="F1985" s="47"/>
      <c r="G1985" s="47"/>
      <c r="H1985" s="41"/>
      <c r="I1985" s="41"/>
      <c r="J1985" s="46"/>
    </row>
    <row r="1986" spans="1:10" ht="15.75" x14ac:dyDescent="0.25">
      <c r="A1986" s="41"/>
      <c r="B1986" s="41"/>
      <c r="D1986" s="41"/>
      <c r="E1986" s="41"/>
      <c r="F1986" s="47"/>
      <c r="G1986" s="47"/>
      <c r="H1986" s="41"/>
      <c r="I1986" s="41"/>
      <c r="J1986" s="46"/>
    </row>
    <row r="1987" spans="1:10" ht="15.75" x14ac:dyDescent="0.25">
      <c r="A1987" s="41"/>
      <c r="B1987" s="41"/>
      <c r="D1987" s="41"/>
      <c r="E1987" s="41"/>
      <c r="F1987" s="47"/>
      <c r="G1987" s="47"/>
      <c r="H1987" s="41"/>
      <c r="I1987" s="41"/>
      <c r="J1987" s="46"/>
    </row>
    <row r="1988" spans="1:10" ht="15.75" x14ac:dyDescent="0.25">
      <c r="A1988" s="41"/>
      <c r="B1988" s="41"/>
      <c r="D1988" s="41"/>
      <c r="E1988" s="41"/>
      <c r="F1988" s="47"/>
      <c r="G1988" s="47"/>
      <c r="H1988" s="41"/>
      <c r="I1988" s="41"/>
      <c r="J1988" s="46"/>
    </row>
    <row r="1989" spans="1:10" ht="15.75" x14ac:dyDescent="0.25">
      <c r="A1989" s="41"/>
      <c r="B1989" s="41"/>
      <c r="D1989" s="41"/>
      <c r="E1989" s="41"/>
      <c r="F1989" s="47"/>
      <c r="G1989" s="47"/>
      <c r="H1989" s="41"/>
      <c r="I1989" s="41"/>
      <c r="J1989" s="46"/>
    </row>
    <row r="1990" spans="1:10" ht="15.75" x14ac:dyDescent="0.25">
      <c r="A1990" s="41"/>
      <c r="B1990" s="41"/>
      <c r="D1990" s="41"/>
      <c r="E1990" s="41"/>
      <c r="F1990" s="47"/>
      <c r="G1990" s="47"/>
      <c r="H1990" s="41"/>
      <c r="I1990" s="41"/>
      <c r="J1990" s="46"/>
    </row>
    <row r="1991" spans="1:10" ht="15.75" x14ac:dyDescent="0.25">
      <c r="A1991" s="41"/>
      <c r="B1991" s="41"/>
      <c r="D1991" s="41"/>
      <c r="E1991" s="41"/>
      <c r="F1991" s="47"/>
      <c r="G1991" s="47"/>
      <c r="H1991" s="41"/>
      <c r="I1991" s="41"/>
      <c r="J1991" s="46"/>
    </row>
    <row r="1992" spans="1:10" ht="15.75" x14ac:dyDescent="0.25">
      <c r="A1992" s="41"/>
      <c r="B1992" s="41"/>
      <c r="D1992" s="41"/>
      <c r="E1992" s="41"/>
      <c r="F1992" s="47"/>
      <c r="G1992" s="47"/>
      <c r="H1992" s="41"/>
      <c r="I1992" s="41"/>
      <c r="J1992" s="46"/>
    </row>
    <row r="1993" spans="1:10" ht="15.75" x14ac:dyDescent="0.25">
      <c r="A1993" s="41"/>
      <c r="B1993" s="41"/>
      <c r="D1993" s="41"/>
      <c r="E1993" s="41"/>
      <c r="F1993" s="47"/>
      <c r="G1993" s="47"/>
      <c r="H1993" s="41"/>
      <c r="I1993" s="41"/>
      <c r="J1993" s="46"/>
    </row>
    <row r="1994" spans="1:10" ht="15.75" x14ac:dyDescent="0.25">
      <c r="A1994" s="41"/>
      <c r="B1994" s="41"/>
      <c r="D1994" s="41"/>
      <c r="E1994" s="41"/>
      <c r="F1994" s="47"/>
      <c r="G1994" s="47"/>
      <c r="H1994" s="41"/>
      <c r="I1994" s="41"/>
      <c r="J1994" s="46"/>
    </row>
    <row r="1995" spans="1:10" ht="15.75" x14ac:dyDescent="0.25">
      <c r="A1995" s="41"/>
      <c r="B1995" s="41"/>
      <c r="D1995" s="41"/>
      <c r="E1995" s="41"/>
      <c r="F1995" s="47"/>
      <c r="G1995" s="47"/>
      <c r="H1995" s="41"/>
      <c r="I1995" s="41"/>
      <c r="J1995" s="46"/>
    </row>
    <row r="1996" spans="1:10" ht="15.75" x14ac:dyDescent="0.25">
      <c r="A1996" s="41"/>
      <c r="B1996" s="41"/>
      <c r="D1996" s="41"/>
      <c r="E1996" s="41"/>
      <c r="F1996" s="47"/>
      <c r="G1996" s="47"/>
      <c r="H1996" s="41"/>
      <c r="I1996" s="41"/>
      <c r="J1996" s="46"/>
    </row>
    <row r="1997" spans="1:10" ht="15.75" x14ac:dyDescent="0.25">
      <c r="A1997" s="41"/>
      <c r="B1997" s="41"/>
      <c r="D1997" s="41"/>
      <c r="E1997" s="41"/>
      <c r="F1997" s="47"/>
      <c r="G1997" s="47"/>
      <c r="H1997" s="41"/>
      <c r="I1997" s="41"/>
      <c r="J1997" s="46"/>
    </row>
    <row r="1998" spans="1:10" ht="15.75" x14ac:dyDescent="0.25">
      <c r="A1998" s="41"/>
      <c r="B1998" s="41"/>
      <c r="D1998" s="41"/>
      <c r="E1998" s="41"/>
      <c r="F1998" s="47"/>
      <c r="G1998" s="47"/>
      <c r="H1998" s="41"/>
      <c r="I1998" s="41"/>
      <c r="J1998" s="46"/>
    </row>
    <row r="1999" spans="1:10" ht="15.75" x14ac:dyDescent="0.25">
      <c r="A1999" s="41"/>
      <c r="B1999" s="41"/>
      <c r="D1999" s="41"/>
      <c r="E1999" s="41"/>
      <c r="F1999" s="47"/>
      <c r="G1999" s="47"/>
      <c r="H1999" s="41"/>
      <c r="I1999" s="41"/>
      <c r="J1999" s="46"/>
    </row>
    <row r="2000" spans="1:10" ht="15.75" x14ac:dyDescent="0.25">
      <c r="A2000" s="41"/>
      <c r="B2000" s="41"/>
      <c r="D2000" s="41"/>
      <c r="E2000" s="41"/>
      <c r="F2000" s="47"/>
      <c r="G2000" s="47"/>
      <c r="H2000" s="41"/>
      <c r="I2000" s="41"/>
      <c r="J2000" s="46"/>
    </row>
    <row r="2001" spans="1:10" ht="15.75" x14ac:dyDescent="0.25">
      <c r="A2001" s="41"/>
      <c r="B2001" s="41"/>
      <c r="D2001" s="41"/>
      <c r="E2001" s="41"/>
      <c r="F2001" s="47"/>
      <c r="G2001" s="47"/>
      <c r="H2001" s="41"/>
      <c r="I2001" s="41"/>
      <c r="J2001" s="46"/>
    </row>
    <row r="2002" spans="1:10" ht="15.75" x14ac:dyDescent="0.25">
      <c r="A2002" s="41"/>
      <c r="B2002" s="41"/>
      <c r="D2002" s="41"/>
      <c r="E2002" s="41"/>
      <c r="F2002" s="47"/>
      <c r="G2002" s="47"/>
      <c r="H2002" s="41"/>
      <c r="I2002" s="41"/>
      <c r="J2002" s="46"/>
    </row>
    <row r="2003" spans="1:10" ht="15.75" x14ac:dyDescent="0.25">
      <c r="A2003" s="41"/>
      <c r="B2003" s="41"/>
      <c r="D2003" s="41"/>
      <c r="E2003" s="41"/>
      <c r="F2003" s="47"/>
      <c r="G2003" s="47"/>
      <c r="H2003" s="41"/>
      <c r="I2003" s="41"/>
      <c r="J2003" s="46"/>
    </row>
    <row r="2004" spans="1:10" ht="15.75" x14ac:dyDescent="0.25">
      <c r="A2004" s="41"/>
      <c r="B2004" s="48"/>
      <c r="D2004" s="41"/>
      <c r="E2004" s="41"/>
      <c r="F2004" s="47"/>
      <c r="G2004" s="47"/>
      <c r="H2004" s="41"/>
      <c r="I2004" s="41"/>
      <c r="J2004" s="46"/>
    </row>
    <row r="2005" spans="1:10" ht="15.75" x14ac:dyDescent="0.25">
      <c r="A2005" s="41"/>
      <c r="B2005" s="48"/>
      <c r="D2005" s="41"/>
      <c r="E2005" s="41"/>
      <c r="F2005" s="47"/>
      <c r="G2005" s="47"/>
      <c r="H2005" s="41"/>
      <c r="I2005" s="41"/>
      <c r="J2005" s="46"/>
    </row>
    <row r="2006" spans="1:10" ht="15.75" x14ac:dyDescent="0.25">
      <c r="A2006" s="41"/>
      <c r="B2006" s="48"/>
      <c r="D2006" s="41"/>
      <c r="E2006" s="41"/>
      <c r="F2006" s="47"/>
      <c r="G2006" s="47"/>
      <c r="H2006" s="41"/>
      <c r="I2006" s="41"/>
      <c r="J2006" s="46"/>
    </row>
    <row r="2007" spans="1:10" ht="15.75" x14ac:dyDescent="0.25">
      <c r="A2007" s="41"/>
      <c r="B2007" s="48"/>
      <c r="D2007" s="41"/>
      <c r="E2007" s="41"/>
      <c r="F2007" s="47"/>
      <c r="G2007" s="47"/>
      <c r="H2007" s="41"/>
      <c r="I2007" s="41"/>
      <c r="J2007" s="46"/>
    </row>
    <row r="2008" spans="1:10" ht="15.75" x14ac:dyDescent="0.25">
      <c r="A2008" s="41"/>
      <c r="B2008" s="48"/>
      <c r="D2008" s="41"/>
      <c r="E2008" s="41"/>
      <c r="F2008" s="47"/>
      <c r="G2008" s="47"/>
      <c r="H2008" s="41"/>
      <c r="I2008" s="41"/>
      <c r="J2008" s="46"/>
    </row>
    <row r="2009" spans="1:10" ht="15.75" x14ac:dyDescent="0.25">
      <c r="A2009" s="41"/>
      <c r="B2009" s="41"/>
      <c r="D2009" s="41"/>
      <c r="E2009" s="41"/>
      <c r="F2009" s="47"/>
      <c r="G2009" s="47"/>
      <c r="H2009" s="41"/>
      <c r="I2009" s="41"/>
      <c r="J2009" s="46"/>
    </row>
    <row r="2010" spans="1:10" ht="15.75" x14ac:dyDescent="0.25">
      <c r="A2010" s="41"/>
      <c r="B2010" s="41"/>
      <c r="D2010" s="41"/>
      <c r="E2010" s="41"/>
      <c r="F2010" s="47"/>
      <c r="G2010" s="47"/>
      <c r="H2010" s="41"/>
      <c r="I2010" s="41"/>
      <c r="J2010" s="46"/>
    </row>
    <row r="2011" spans="1:10" ht="15.75" x14ac:dyDescent="0.25">
      <c r="A2011" s="41"/>
      <c r="B2011" s="41"/>
      <c r="D2011" s="41"/>
      <c r="E2011" s="41"/>
      <c r="F2011" s="47"/>
      <c r="G2011" s="47"/>
      <c r="H2011" s="41"/>
      <c r="I2011" s="41"/>
      <c r="J2011" s="46"/>
    </row>
    <row r="2012" spans="1:10" ht="15.75" x14ac:dyDescent="0.25">
      <c r="A2012" s="41"/>
      <c r="B2012" s="41"/>
      <c r="D2012" s="41"/>
      <c r="E2012" s="41"/>
      <c r="F2012" s="47"/>
      <c r="G2012" s="47"/>
      <c r="H2012" s="41"/>
      <c r="I2012" s="41"/>
      <c r="J2012" s="46"/>
    </row>
    <row r="2013" spans="1:10" ht="15.75" x14ac:dyDescent="0.25">
      <c r="A2013" s="41"/>
      <c r="B2013" s="41"/>
      <c r="D2013" s="41"/>
      <c r="E2013" s="41"/>
      <c r="F2013" s="47"/>
      <c r="G2013" s="47"/>
      <c r="H2013" s="41"/>
      <c r="I2013" s="41"/>
      <c r="J2013" s="46"/>
    </row>
    <row r="2014" spans="1:10" ht="15.75" x14ac:dyDescent="0.25">
      <c r="A2014" s="41"/>
      <c r="B2014" s="41"/>
      <c r="D2014" s="41"/>
      <c r="E2014" s="41"/>
      <c r="F2014" s="47"/>
      <c r="G2014" s="47"/>
      <c r="H2014" s="41"/>
      <c r="I2014" s="41"/>
      <c r="J2014" s="46"/>
    </row>
    <row r="2015" spans="1:10" ht="15.75" x14ac:dyDescent="0.25">
      <c r="A2015" s="41"/>
      <c r="B2015" s="41"/>
      <c r="D2015" s="41"/>
      <c r="E2015" s="41"/>
      <c r="F2015" s="47"/>
      <c r="G2015" s="47"/>
      <c r="H2015" s="41"/>
      <c r="I2015" s="41"/>
      <c r="J2015" s="46"/>
    </row>
    <row r="2016" spans="1:10" ht="15.75" x14ac:dyDescent="0.25">
      <c r="A2016" s="41"/>
      <c r="B2016" s="41"/>
      <c r="D2016" s="41"/>
      <c r="E2016" s="41"/>
      <c r="F2016" s="47"/>
      <c r="G2016" s="47"/>
      <c r="H2016" s="41"/>
      <c r="I2016" s="41"/>
      <c r="J2016" s="46"/>
    </row>
    <row r="2017" spans="1:10" ht="15.75" x14ac:dyDescent="0.25">
      <c r="A2017" s="41"/>
      <c r="B2017" s="41"/>
      <c r="D2017" s="41"/>
      <c r="E2017" s="41"/>
      <c r="F2017" s="47"/>
      <c r="G2017" s="47"/>
      <c r="H2017" s="41"/>
      <c r="I2017" s="41"/>
      <c r="J2017" s="46"/>
    </row>
    <row r="2018" spans="1:10" ht="15.75" x14ac:dyDescent="0.25">
      <c r="A2018" s="41"/>
      <c r="B2018" s="41"/>
      <c r="D2018" s="41"/>
      <c r="E2018" s="41"/>
      <c r="F2018" s="47"/>
      <c r="G2018" s="47"/>
      <c r="H2018" s="41"/>
      <c r="I2018" s="41"/>
      <c r="J2018" s="46"/>
    </row>
    <row r="2019" spans="1:10" ht="15.75" x14ac:dyDescent="0.25">
      <c r="A2019" s="41"/>
      <c r="B2019" s="41"/>
      <c r="D2019" s="41"/>
      <c r="E2019" s="41"/>
      <c r="F2019" s="47"/>
      <c r="G2019" s="47"/>
      <c r="H2019" s="41"/>
      <c r="I2019" s="41"/>
      <c r="J2019" s="46"/>
    </row>
    <row r="2020" spans="1:10" ht="15.75" x14ac:dyDescent="0.25">
      <c r="A2020" s="41"/>
      <c r="B2020" s="41"/>
      <c r="D2020" s="41"/>
      <c r="E2020" s="41"/>
      <c r="F2020" s="47"/>
      <c r="G2020" s="47"/>
      <c r="H2020" s="41"/>
      <c r="I2020" s="41"/>
      <c r="J2020" s="46"/>
    </row>
    <row r="2021" spans="1:10" ht="15.75" x14ac:dyDescent="0.25">
      <c r="A2021" s="41"/>
      <c r="B2021" s="41"/>
      <c r="D2021" s="41"/>
      <c r="E2021" s="41"/>
      <c r="F2021" s="47"/>
      <c r="G2021" s="47"/>
      <c r="H2021" s="41"/>
      <c r="I2021" s="41"/>
      <c r="J2021" s="46"/>
    </row>
    <row r="2022" spans="1:10" ht="15.75" x14ac:dyDescent="0.25">
      <c r="A2022" s="41"/>
      <c r="B2022" s="41"/>
      <c r="D2022" s="41"/>
      <c r="E2022" s="41"/>
      <c r="F2022" s="47"/>
      <c r="G2022" s="47"/>
      <c r="H2022" s="41"/>
      <c r="I2022" s="41"/>
      <c r="J2022" s="46"/>
    </row>
    <row r="2023" spans="1:10" ht="15.75" x14ac:dyDescent="0.25">
      <c r="A2023" s="41"/>
      <c r="B2023" s="41"/>
      <c r="D2023" s="41"/>
      <c r="E2023" s="41"/>
      <c r="F2023" s="47"/>
      <c r="G2023" s="47"/>
      <c r="H2023" s="41"/>
      <c r="I2023" s="41"/>
      <c r="J2023" s="46"/>
    </row>
    <row r="2024" spans="1:10" ht="15.75" x14ac:dyDescent="0.25">
      <c r="A2024" s="41"/>
      <c r="B2024" s="41"/>
      <c r="D2024" s="41"/>
      <c r="E2024" s="41"/>
      <c r="F2024" s="47"/>
      <c r="G2024" s="47"/>
      <c r="H2024" s="41"/>
      <c r="I2024" s="41"/>
      <c r="J2024" s="46"/>
    </row>
    <row r="2025" spans="1:10" ht="15.75" x14ac:dyDescent="0.25">
      <c r="A2025" s="41"/>
      <c r="B2025" s="41"/>
      <c r="D2025" s="41"/>
      <c r="E2025" s="41"/>
      <c r="F2025" s="47"/>
      <c r="G2025" s="47"/>
      <c r="H2025" s="41"/>
      <c r="I2025" s="41"/>
      <c r="J2025" s="46"/>
    </row>
    <row r="2026" spans="1:10" ht="15.75" x14ac:dyDescent="0.25">
      <c r="A2026" s="41"/>
      <c r="B2026" s="41"/>
      <c r="D2026" s="41"/>
      <c r="E2026" s="41"/>
      <c r="F2026" s="47"/>
      <c r="G2026" s="47"/>
      <c r="H2026" s="41"/>
      <c r="I2026" s="41"/>
      <c r="J2026" s="46"/>
    </row>
    <row r="2027" spans="1:10" ht="15.75" x14ac:dyDescent="0.25">
      <c r="A2027" s="41"/>
      <c r="B2027" s="41"/>
      <c r="D2027" s="41"/>
      <c r="E2027" s="41"/>
      <c r="F2027" s="47"/>
      <c r="G2027" s="47"/>
      <c r="H2027" s="41"/>
      <c r="I2027" s="41"/>
      <c r="J2027" s="46"/>
    </row>
    <row r="2028" spans="1:10" ht="15.75" x14ac:dyDescent="0.25">
      <c r="A2028" s="41"/>
      <c r="B2028" s="41"/>
      <c r="D2028" s="41"/>
      <c r="E2028" s="41"/>
      <c r="F2028" s="47"/>
      <c r="G2028" s="47"/>
      <c r="H2028" s="41"/>
      <c r="I2028" s="41"/>
      <c r="J2028" s="46"/>
    </row>
    <row r="2029" spans="1:10" ht="15.75" x14ac:dyDescent="0.25">
      <c r="A2029" s="41"/>
      <c r="B2029" s="41"/>
      <c r="D2029" s="41"/>
      <c r="E2029" s="41"/>
      <c r="F2029" s="47"/>
      <c r="G2029" s="47"/>
      <c r="H2029" s="41"/>
      <c r="I2029" s="41"/>
      <c r="J2029" s="46"/>
    </row>
    <row r="2030" spans="1:10" ht="15.75" x14ac:dyDescent="0.25">
      <c r="A2030" s="41"/>
      <c r="B2030" s="41"/>
      <c r="D2030" s="41"/>
      <c r="E2030" s="41"/>
      <c r="F2030" s="47"/>
      <c r="G2030" s="47"/>
      <c r="H2030" s="41"/>
      <c r="I2030" s="41"/>
      <c r="J2030" s="46"/>
    </row>
    <row r="2031" spans="1:10" ht="15.75" x14ac:dyDescent="0.25">
      <c r="A2031" s="41"/>
      <c r="B2031" s="41"/>
      <c r="D2031" s="41"/>
      <c r="E2031" s="41"/>
      <c r="F2031" s="47"/>
      <c r="G2031" s="47"/>
      <c r="H2031" s="41"/>
      <c r="I2031" s="41"/>
      <c r="J2031" s="46"/>
    </row>
    <row r="2032" spans="1:10" ht="15.75" x14ac:dyDescent="0.25">
      <c r="A2032" s="41"/>
      <c r="B2032" s="41"/>
      <c r="D2032" s="41"/>
      <c r="E2032" s="41"/>
      <c r="F2032" s="47"/>
      <c r="G2032" s="47"/>
      <c r="H2032" s="41"/>
      <c r="I2032" s="41"/>
      <c r="J2032" s="46"/>
    </row>
    <row r="2033" spans="1:10" ht="15.75" x14ac:dyDescent="0.25">
      <c r="A2033" s="41"/>
      <c r="B2033" s="41"/>
      <c r="D2033" s="41"/>
      <c r="E2033" s="41"/>
      <c r="F2033" s="47"/>
      <c r="G2033" s="47"/>
      <c r="H2033" s="41"/>
      <c r="I2033" s="41"/>
      <c r="J2033" s="46"/>
    </row>
    <row r="2034" spans="1:10" ht="15.75" x14ac:dyDescent="0.25">
      <c r="A2034" s="41"/>
      <c r="B2034" s="41"/>
      <c r="D2034" s="41"/>
      <c r="E2034" s="41"/>
      <c r="F2034" s="47"/>
      <c r="G2034" s="47"/>
      <c r="H2034" s="41"/>
      <c r="I2034" s="41"/>
      <c r="J2034" s="46"/>
    </row>
    <row r="2035" spans="1:10" ht="15.75" x14ac:dyDescent="0.25">
      <c r="A2035" s="41"/>
      <c r="B2035" s="41"/>
      <c r="D2035" s="41"/>
      <c r="E2035" s="41"/>
      <c r="F2035" s="47"/>
      <c r="G2035" s="47"/>
      <c r="H2035" s="41"/>
      <c r="I2035" s="41"/>
      <c r="J2035" s="46"/>
    </row>
    <row r="2036" spans="1:10" ht="15.75" x14ac:dyDescent="0.25">
      <c r="A2036" s="41"/>
      <c r="B2036" s="41"/>
      <c r="D2036" s="41"/>
      <c r="E2036" s="41"/>
      <c r="F2036" s="47"/>
      <c r="G2036" s="47"/>
      <c r="H2036" s="41"/>
      <c r="I2036" s="41"/>
      <c r="J2036" s="46"/>
    </row>
    <row r="2037" spans="1:10" ht="15.75" x14ac:dyDescent="0.25">
      <c r="A2037" s="41"/>
      <c r="B2037" s="41"/>
      <c r="D2037" s="41"/>
      <c r="E2037" s="41"/>
      <c r="F2037" s="47"/>
      <c r="G2037" s="47"/>
      <c r="H2037" s="41"/>
      <c r="I2037" s="41"/>
      <c r="J2037" s="46"/>
    </row>
    <row r="2038" spans="1:10" ht="15.75" x14ac:dyDescent="0.25">
      <c r="A2038" s="41"/>
      <c r="B2038" s="41"/>
      <c r="D2038" s="41"/>
      <c r="E2038" s="41"/>
      <c r="F2038" s="47"/>
      <c r="G2038" s="47"/>
      <c r="H2038" s="41"/>
      <c r="I2038" s="41"/>
      <c r="J2038" s="46"/>
    </row>
    <row r="2039" spans="1:10" ht="15.75" x14ac:dyDescent="0.25">
      <c r="A2039" s="41"/>
      <c r="B2039" s="41"/>
      <c r="D2039" s="41"/>
      <c r="E2039" s="41"/>
      <c r="F2039" s="47"/>
      <c r="G2039" s="47"/>
      <c r="H2039" s="41"/>
      <c r="I2039" s="41"/>
      <c r="J2039" s="46"/>
    </row>
    <row r="2040" spans="1:10" ht="15.75" x14ac:dyDescent="0.25">
      <c r="A2040" s="41"/>
      <c r="B2040" s="41"/>
      <c r="D2040" s="41"/>
      <c r="E2040" s="41"/>
      <c r="F2040" s="47"/>
      <c r="G2040" s="47"/>
      <c r="H2040" s="41"/>
      <c r="I2040" s="41"/>
      <c r="J2040" s="46"/>
    </row>
    <row r="2041" spans="1:10" ht="15.75" x14ac:dyDescent="0.25">
      <c r="A2041" s="41"/>
      <c r="B2041" s="41"/>
      <c r="D2041" s="41"/>
      <c r="E2041" s="41"/>
      <c r="F2041" s="47"/>
      <c r="G2041" s="47"/>
      <c r="H2041" s="41"/>
      <c r="I2041" s="41"/>
      <c r="J2041" s="46"/>
    </row>
    <row r="2042" spans="1:10" ht="15.75" x14ac:dyDescent="0.25">
      <c r="A2042" s="41"/>
      <c r="B2042" s="41"/>
      <c r="D2042" s="41"/>
      <c r="E2042" s="41"/>
      <c r="F2042" s="47"/>
      <c r="G2042" s="47"/>
      <c r="H2042" s="41"/>
      <c r="I2042" s="41"/>
      <c r="J2042" s="46"/>
    </row>
    <row r="2043" spans="1:10" ht="15.75" x14ac:dyDescent="0.25">
      <c r="A2043" s="41"/>
      <c r="B2043" s="41"/>
      <c r="D2043" s="41"/>
      <c r="E2043" s="41"/>
      <c r="F2043" s="47"/>
      <c r="G2043" s="47"/>
      <c r="H2043" s="41"/>
      <c r="I2043" s="41"/>
      <c r="J2043" s="46"/>
    </row>
    <row r="2044" spans="1:10" ht="15.75" x14ac:dyDescent="0.25">
      <c r="A2044" s="41"/>
      <c r="B2044" s="41"/>
      <c r="D2044" s="41"/>
      <c r="E2044" s="41"/>
      <c r="F2044" s="47"/>
      <c r="G2044" s="47"/>
      <c r="H2044" s="41"/>
      <c r="I2044" s="41"/>
      <c r="J2044" s="46"/>
    </row>
    <row r="2045" spans="1:10" ht="15.75" x14ac:dyDescent="0.25">
      <c r="A2045" s="41"/>
      <c r="B2045" s="41"/>
      <c r="D2045" s="41"/>
      <c r="E2045" s="41"/>
      <c r="F2045" s="47"/>
      <c r="G2045" s="47"/>
      <c r="H2045" s="41"/>
      <c r="I2045" s="41"/>
      <c r="J2045" s="46"/>
    </row>
    <row r="2046" spans="1:10" ht="15.75" x14ac:dyDescent="0.25">
      <c r="A2046" s="41"/>
      <c r="B2046" s="41"/>
      <c r="D2046" s="41"/>
      <c r="E2046" s="41"/>
      <c r="F2046" s="47"/>
      <c r="G2046" s="47"/>
      <c r="H2046" s="41"/>
      <c r="I2046" s="41"/>
      <c r="J2046" s="46"/>
    </row>
    <row r="2047" spans="1:10" ht="15.75" x14ac:dyDescent="0.25">
      <c r="A2047" s="41"/>
      <c r="B2047" s="41"/>
      <c r="D2047" s="41"/>
      <c r="E2047" s="41"/>
      <c r="F2047" s="47"/>
      <c r="G2047" s="47"/>
      <c r="H2047" s="41"/>
      <c r="I2047" s="41"/>
      <c r="J2047" s="46"/>
    </row>
    <row r="2048" spans="1:10" ht="15.75" x14ac:dyDescent="0.25">
      <c r="A2048" s="41"/>
      <c r="B2048" s="41"/>
      <c r="D2048" s="41"/>
      <c r="E2048" s="41"/>
      <c r="F2048" s="47"/>
      <c r="G2048" s="47"/>
      <c r="H2048" s="41"/>
      <c r="I2048" s="41"/>
      <c r="J2048" s="46"/>
    </row>
    <row r="2049" spans="1:10" ht="15.75" x14ac:dyDescent="0.25">
      <c r="A2049" s="41"/>
      <c r="B2049" s="41"/>
      <c r="D2049" s="41"/>
      <c r="E2049" s="41"/>
      <c r="F2049" s="47"/>
      <c r="G2049" s="47"/>
      <c r="H2049" s="41"/>
      <c r="I2049" s="41"/>
      <c r="J2049" s="46"/>
    </row>
    <row r="2050" spans="1:10" ht="15.75" x14ac:dyDescent="0.25">
      <c r="A2050" s="41"/>
      <c r="B2050" s="41"/>
      <c r="D2050" s="41"/>
      <c r="E2050" s="41"/>
      <c r="F2050" s="47"/>
      <c r="G2050" s="47"/>
      <c r="H2050" s="41"/>
      <c r="I2050" s="41"/>
      <c r="J2050" s="46"/>
    </row>
    <row r="2051" spans="1:10" ht="15.75" x14ac:dyDescent="0.25">
      <c r="A2051" s="41"/>
      <c r="B2051" s="41"/>
      <c r="D2051" s="41"/>
      <c r="E2051" s="41"/>
      <c r="F2051" s="47"/>
      <c r="G2051" s="47"/>
      <c r="H2051" s="41"/>
      <c r="I2051" s="41"/>
      <c r="J2051" s="46"/>
    </row>
    <row r="2052" spans="1:10" ht="15.75" x14ac:dyDescent="0.25">
      <c r="A2052" s="41"/>
      <c r="B2052" s="41"/>
      <c r="D2052" s="41"/>
      <c r="E2052" s="41"/>
      <c r="F2052" s="47"/>
      <c r="G2052" s="47"/>
      <c r="H2052" s="41"/>
      <c r="I2052" s="41"/>
      <c r="J2052" s="46"/>
    </row>
    <row r="2053" spans="1:10" ht="15.75" x14ac:dyDescent="0.25">
      <c r="A2053" s="41"/>
      <c r="B2053" s="41"/>
      <c r="D2053" s="41"/>
      <c r="E2053" s="41"/>
      <c r="F2053" s="47"/>
      <c r="G2053" s="47"/>
      <c r="H2053" s="41"/>
      <c r="I2053" s="41"/>
      <c r="J2053" s="46"/>
    </row>
    <row r="2054" spans="1:10" ht="15.75" x14ac:dyDescent="0.25">
      <c r="A2054" s="41"/>
      <c r="B2054" s="41"/>
      <c r="D2054" s="41"/>
      <c r="E2054" s="41"/>
      <c r="F2054" s="47"/>
      <c r="G2054" s="47"/>
      <c r="H2054" s="41"/>
      <c r="I2054" s="41"/>
      <c r="J2054" s="46"/>
    </row>
    <row r="2055" spans="1:10" ht="15.75" x14ac:dyDescent="0.25">
      <c r="A2055" s="41"/>
      <c r="B2055" s="41"/>
      <c r="D2055" s="41"/>
      <c r="E2055" s="41"/>
      <c r="F2055" s="47"/>
      <c r="G2055" s="47"/>
      <c r="H2055" s="41"/>
      <c r="I2055" s="41"/>
      <c r="J2055" s="46"/>
    </row>
    <row r="2056" spans="1:10" ht="15.75" x14ac:dyDescent="0.25">
      <c r="A2056" s="41"/>
      <c r="B2056" s="41"/>
      <c r="D2056" s="41"/>
      <c r="E2056" s="41"/>
      <c r="F2056" s="47"/>
      <c r="G2056" s="47"/>
      <c r="H2056" s="41"/>
      <c r="I2056" s="41"/>
      <c r="J2056" s="46"/>
    </row>
    <row r="2057" spans="1:10" ht="15.75" x14ac:dyDescent="0.25">
      <c r="A2057" s="41"/>
      <c r="B2057" s="41"/>
      <c r="D2057" s="41"/>
      <c r="E2057" s="41"/>
      <c r="F2057" s="47"/>
      <c r="G2057" s="47"/>
      <c r="H2057" s="41"/>
      <c r="I2057" s="41"/>
      <c r="J2057" s="46"/>
    </row>
    <row r="2058" spans="1:10" ht="15.75" x14ac:dyDescent="0.25">
      <c r="A2058" s="41"/>
      <c r="B2058" s="41"/>
      <c r="D2058" s="41"/>
      <c r="E2058" s="41"/>
      <c r="F2058" s="47"/>
      <c r="G2058" s="47"/>
      <c r="H2058" s="41"/>
      <c r="I2058" s="41"/>
      <c r="J2058" s="46"/>
    </row>
    <row r="2059" spans="1:10" ht="15.75" x14ac:dyDescent="0.25">
      <c r="A2059" s="41"/>
      <c r="B2059" s="41"/>
      <c r="D2059" s="41"/>
      <c r="E2059" s="41"/>
      <c r="F2059" s="47"/>
      <c r="G2059" s="47"/>
      <c r="H2059" s="41"/>
      <c r="I2059" s="41"/>
      <c r="J2059" s="46"/>
    </row>
    <row r="2060" spans="1:10" ht="15.75" x14ac:dyDescent="0.25">
      <c r="A2060" s="41"/>
      <c r="B2060" s="41"/>
      <c r="D2060" s="41"/>
      <c r="E2060" s="41"/>
      <c r="F2060" s="47"/>
      <c r="G2060" s="47"/>
      <c r="H2060" s="41"/>
      <c r="I2060" s="41"/>
      <c r="J2060" s="46"/>
    </row>
    <row r="2061" spans="1:10" ht="15.75" x14ac:dyDescent="0.25">
      <c r="A2061" s="41"/>
      <c r="B2061" s="41"/>
      <c r="D2061" s="41"/>
      <c r="E2061" s="41"/>
      <c r="F2061" s="47"/>
      <c r="G2061" s="47"/>
      <c r="H2061" s="41"/>
      <c r="I2061" s="41"/>
      <c r="J2061" s="46"/>
    </row>
    <row r="2062" spans="1:10" ht="15.75" x14ac:dyDescent="0.25">
      <c r="A2062" s="41"/>
      <c r="B2062" s="41"/>
      <c r="D2062" s="41"/>
      <c r="E2062" s="41"/>
      <c r="F2062" s="47"/>
      <c r="G2062" s="47"/>
      <c r="H2062" s="41"/>
      <c r="I2062" s="41"/>
      <c r="J2062" s="46"/>
    </row>
    <row r="2063" spans="1:10" ht="15.75" x14ac:dyDescent="0.25">
      <c r="A2063" s="41"/>
      <c r="B2063" s="41"/>
      <c r="D2063" s="41"/>
      <c r="E2063" s="41"/>
      <c r="F2063" s="47"/>
      <c r="G2063" s="47"/>
      <c r="H2063" s="41"/>
      <c r="I2063" s="41"/>
      <c r="J2063" s="46"/>
    </row>
    <row r="2064" spans="1:10" ht="15.75" x14ac:dyDescent="0.25">
      <c r="A2064" s="41"/>
      <c r="B2064" s="41"/>
      <c r="D2064" s="41"/>
      <c r="E2064" s="41"/>
      <c r="F2064" s="47"/>
      <c r="G2064" s="47"/>
      <c r="H2064" s="41"/>
      <c r="I2064" s="41"/>
      <c r="J2064" s="46"/>
    </row>
    <row r="2065" spans="1:10" ht="15.75" x14ac:dyDescent="0.25">
      <c r="A2065" s="41"/>
      <c r="B2065" s="41"/>
      <c r="D2065" s="41"/>
      <c r="E2065" s="41"/>
      <c r="F2065" s="47"/>
      <c r="G2065" s="47"/>
      <c r="H2065" s="41"/>
      <c r="I2065" s="41"/>
      <c r="J2065" s="46"/>
    </row>
    <row r="2066" spans="1:10" ht="15.75" x14ac:dyDescent="0.25">
      <c r="A2066" s="41"/>
      <c r="B2066" s="41"/>
      <c r="D2066" s="41"/>
      <c r="E2066" s="41"/>
      <c r="F2066" s="47"/>
      <c r="G2066" s="47"/>
      <c r="H2066" s="41"/>
      <c r="I2066" s="41"/>
      <c r="J2066" s="46"/>
    </row>
    <row r="2067" spans="1:10" ht="15.75" x14ac:dyDescent="0.25">
      <c r="A2067" s="41"/>
      <c r="B2067" s="41"/>
      <c r="D2067" s="41"/>
      <c r="E2067" s="41"/>
      <c r="F2067" s="47"/>
      <c r="G2067" s="47"/>
      <c r="H2067" s="41"/>
      <c r="I2067" s="41"/>
      <c r="J2067" s="46"/>
    </row>
    <row r="2068" spans="1:10" ht="15.75" x14ac:dyDescent="0.25">
      <c r="A2068" s="41"/>
      <c r="B2068" s="41"/>
      <c r="D2068" s="41"/>
      <c r="E2068" s="41"/>
      <c r="F2068" s="47"/>
      <c r="G2068" s="47"/>
      <c r="H2068" s="41"/>
      <c r="I2068" s="41"/>
      <c r="J2068" s="46"/>
    </row>
    <row r="2069" spans="1:10" ht="15.75" x14ac:dyDescent="0.25">
      <c r="A2069" s="41"/>
      <c r="B2069" s="41"/>
      <c r="D2069" s="41"/>
      <c r="E2069" s="41"/>
      <c r="F2069" s="47"/>
      <c r="G2069" s="47"/>
      <c r="H2069" s="41"/>
      <c r="I2069" s="41"/>
      <c r="J2069" s="46"/>
    </row>
    <row r="2070" spans="1:10" ht="15.75" x14ac:dyDescent="0.25">
      <c r="A2070" s="41"/>
      <c r="B2070" s="41"/>
      <c r="D2070" s="41"/>
      <c r="E2070" s="41"/>
      <c r="F2070" s="47"/>
      <c r="G2070" s="47"/>
      <c r="H2070" s="41"/>
      <c r="I2070" s="41"/>
      <c r="J2070" s="46"/>
    </row>
    <row r="2071" spans="1:10" ht="15.75" x14ac:dyDescent="0.25">
      <c r="A2071" s="41"/>
      <c r="B2071" s="41"/>
      <c r="D2071" s="41"/>
      <c r="E2071" s="41"/>
      <c r="F2071" s="47"/>
      <c r="G2071" s="47"/>
      <c r="H2071" s="41"/>
      <c r="I2071" s="41"/>
      <c r="J2071" s="46"/>
    </row>
    <row r="2072" spans="1:10" ht="15.75" x14ac:dyDescent="0.25">
      <c r="A2072" s="41"/>
      <c r="B2072" s="48"/>
      <c r="D2072" s="41"/>
      <c r="E2072" s="41"/>
      <c r="F2072" s="47"/>
      <c r="G2072" s="47"/>
      <c r="H2072" s="41"/>
      <c r="I2072" s="41"/>
      <c r="J2072" s="46"/>
    </row>
    <row r="2073" spans="1:10" ht="15.75" x14ac:dyDescent="0.25">
      <c r="A2073" s="41"/>
      <c r="B2073" s="48"/>
      <c r="D2073" s="41"/>
      <c r="E2073" s="41"/>
      <c r="F2073" s="47"/>
      <c r="G2073" s="47"/>
      <c r="H2073" s="41"/>
      <c r="I2073" s="41"/>
      <c r="J2073" s="46"/>
    </row>
    <row r="2074" spans="1:10" ht="15.75" x14ac:dyDescent="0.25">
      <c r="A2074" s="41"/>
      <c r="B2074" s="48"/>
      <c r="D2074" s="41"/>
      <c r="E2074" s="41"/>
      <c r="F2074" s="47"/>
      <c r="G2074" s="47"/>
      <c r="H2074" s="41"/>
      <c r="I2074" s="41"/>
      <c r="J2074" s="46"/>
    </row>
    <row r="2075" spans="1:10" ht="15.75" x14ac:dyDescent="0.25">
      <c r="A2075" s="41"/>
      <c r="B2075" s="48"/>
      <c r="D2075" s="41"/>
      <c r="E2075" s="41"/>
      <c r="F2075" s="47"/>
      <c r="G2075" s="47"/>
      <c r="H2075" s="41"/>
      <c r="I2075" s="41"/>
      <c r="J2075" s="46"/>
    </row>
    <row r="2076" spans="1:10" ht="15.75" x14ac:dyDescent="0.25">
      <c r="A2076" s="41"/>
      <c r="B2076" s="48"/>
      <c r="D2076" s="41"/>
      <c r="E2076" s="41"/>
      <c r="F2076" s="47"/>
      <c r="G2076" s="47"/>
      <c r="H2076" s="41"/>
      <c r="I2076" s="41"/>
      <c r="J2076" s="46"/>
    </row>
    <row r="2077" spans="1:10" ht="15.75" x14ac:dyDescent="0.25">
      <c r="A2077" s="41"/>
      <c r="B2077" s="41"/>
      <c r="D2077" s="41"/>
      <c r="E2077" s="41"/>
      <c r="F2077" s="47"/>
      <c r="G2077" s="47"/>
      <c r="H2077" s="41"/>
      <c r="I2077" s="41"/>
      <c r="J2077" s="46"/>
    </row>
    <row r="2078" spans="1:10" ht="15.75" x14ac:dyDescent="0.25">
      <c r="A2078" s="41"/>
      <c r="B2078" s="41"/>
      <c r="D2078" s="41"/>
      <c r="E2078" s="41"/>
      <c r="F2078" s="47"/>
      <c r="G2078" s="47"/>
      <c r="H2078" s="41"/>
      <c r="I2078" s="41"/>
      <c r="J2078" s="46"/>
    </row>
    <row r="2079" spans="1:10" ht="15.75" x14ac:dyDescent="0.25">
      <c r="A2079" s="41"/>
      <c r="B2079" s="41"/>
      <c r="D2079" s="41"/>
      <c r="E2079" s="41"/>
      <c r="F2079" s="47"/>
      <c r="G2079" s="47"/>
      <c r="H2079" s="41"/>
      <c r="I2079" s="41"/>
      <c r="J2079" s="46"/>
    </row>
    <row r="2080" spans="1:10" ht="15.75" x14ac:dyDescent="0.25">
      <c r="A2080" s="41"/>
      <c r="B2080" s="41"/>
      <c r="D2080" s="41"/>
      <c r="E2080" s="41"/>
      <c r="F2080" s="47"/>
      <c r="G2080" s="47"/>
      <c r="H2080" s="41"/>
      <c r="I2080" s="41"/>
      <c r="J2080" s="46"/>
    </row>
    <row r="2081" spans="1:10" ht="15.75" x14ac:dyDescent="0.25">
      <c r="A2081" s="41"/>
      <c r="B2081" s="41"/>
      <c r="D2081" s="41"/>
      <c r="E2081" s="41"/>
      <c r="F2081" s="47"/>
      <c r="G2081" s="47"/>
      <c r="H2081" s="41"/>
      <c r="I2081" s="41"/>
      <c r="J2081" s="46"/>
    </row>
    <row r="2082" spans="1:10" ht="15.75" x14ac:dyDescent="0.25">
      <c r="A2082" s="41"/>
      <c r="B2082" s="41"/>
      <c r="D2082" s="41"/>
      <c r="E2082" s="41"/>
      <c r="F2082" s="47"/>
      <c r="G2082" s="47"/>
      <c r="H2082" s="41"/>
      <c r="I2082" s="41"/>
      <c r="J2082" s="46"/>
    </row>
    <row r="2083" spans="1:10" ht="15.75" x14ac:dyDescent="0.25">
      <c r="A2083" s="41"/>
      <c r="B2083" s="41"/>
      <c r="D2083" s="41"/>
      <c r="E2083" s="41"/>
      <c r="F2083" s="47"/>
      <c r="G2083" s="47"/>
      <c r="H2083" s="41"/>
      <c r="I2083" s="41"/>
      <c r="J2083" s="46"/>
    </row>
    <row r="2084" spans="1:10" ht="15.75" x14ac:dyDescent="0.25">
      <c r="A2084" s="41"/>
      <c r="B2084" s="41"/>
      <c r="D2084" s="41"/>
      <c r="E2084" s="41"/>
      <c r="F2084" s="47"/>
      <c r="G2084" s="47"/>
      <c r="H2084" s="41"/>
      <c r="I2084" s="41"/>
      <c r="J2084" s="46"/>
    </row>
    <row r="2085" spans="1:10" ht="15.75" x14ac:dyDescent="0.25">
      <c r="A2085" s="41"/>
      <c r="B2085" s="41"/>
      <c r="D2085" s="41"/>
      <c r="E2085" s="41"/>
      <c r="F2085" s="47"/>
      <c r="G2085" s="47"/>
      <c r="H2085" s="41"/>
      <c r="I2085" s="41"/>
      <c r="J2085" s="46"/>
    </row>
    <row r="2086" spans="1:10" ht="15.75" x14ac:dyDescent="0.25">
      <c r="A2086" s="41"/>
      <c r="B2086" s="48"/>
      <c r="D2086" s="41"/>
      <c r="E2086" s="41"/>
      <c r="F2086" s="47"/>
      <c r="G2086" s="47"/>
      <c r="H2086" s="41"/>
      <c r="I2086" s="41"/>
      <c r="J2086" s="46"/>
    </row>
    <row r="2087" spans="1:10" ht="15.75" x14ac:dyDescent="0.25">
      <c r="A2087" s="41"/>
      <c r="B2087" s="48"/>
      <c r="D2087" s="41"/>
      <c r="E2087" s="41"/>
      <c r="F2087" s="47"/>
      <c r="G2087" s="47"/>
      <c r="H2087" s="41"/>
      <c r="I2087" s="41"/>
      <c r="J2087" s="46"/>
    </row>
    <row r="2088" spans="1:10" ht="15.75" x14ac:dyDescent="0.25">
      <c r="A2088" s="41"/>
      <c r="B2088" s="41"/>
      <c r="D2088" s="41"/>
      <c r="E2088" s="41"/>
      <c r="F2088" s="47"/>
      <c r="G2088" s="47"/>
      <c r="H2088" s="41"/>
      <c r="I2088" s="41"/>
      <c r="J2088" s="46"/>
    </row>
    <row r="2089" spans="1:10" ht="15.75" x14ac:dyDescent="0.25">
      <c r="A2089" s="41"/>
      <c r="B2089" s="41"/>
      <c r="D2089" s="41"/>
      <c r="E2089" s="41"/>
      <c r="F2089" s="47"/>
      <c r="G2089" s="47"/>
      <c r="H2089" s="41"/>
      <c r="I2089" s="41"/>
      <c r="J2089" s="46"/>
    </row>
    <row r="2090" spans="1:10" ht="15.75" x14ac:dyDescent="0.25">
      <c r="A2090" s="41"/>
      <c r="B2090" s="41"/>
      <c r="D2090" s="41"/>
      <c r="E2090" s="41"/>
      <c r="F2090" s="47"/>
      <c r="G2090" s="53"/>
      <c r="H2090" s="41"/>
      <c r="I2090" s="41"/>
      <c r="J2090" s="46"/>
    </row>
    <row r="2091" spans="1:10" ht="15.75" x14ac:dyDescent="0.25">
      <c r="A2091" s="41"/>
      <c r="B2091" s="41"/>
      <c r="D2091" s="41"/>
      <c r="E2091" s="41"/>
      <c r="F2091" s="47"/>
      <c r="G2091" s="53"/>
      <c r="H2091" s="41"/>
      <c r="I2091" s="41"/>
      <c r="J2091" s="46"/>
    </row>
    <row r="2092" spans="1:10" ht="15.75" x14ac:dyDescent="0.25">
      <c r="A2092" s="41"/>
      <c r="B2092" s="41"/>
      <c r="D2092" s="41"/>
      <c r="E2092" s="41"/>
      <c r="F2092" s="47"/>
      <c r="G2092" s="53"/>
      <c r="H2092" s="41"/>
      <c r="I2092" s="41"/>
      <c r="J2092" s="46"/>
    </row>
    <row r="2093" spans="1:10" ht="15.75" x14ac:dyDescent="0.25">
      <c r="A2093" s="41"/>
      <c r="B2093" s="48"/>
      <c r="D2093" s="41"/>
      <c r="E2093" s="41"/>
      <c r="F2093" s="47"/>
      <c r="G2093" s="47"/>
      <c r="H2093" s="41"/>
      <c r="I2093" s="41"/>
      <c r="J2093" s="46"/>
    </row>
    <row r="2094" spans="1:10" ht="15.75" x14ac:dyDescent="0.25">
      <c r="A2094" s="41"/>
      <c r="B2094" s="48"/>
      <c r="D2094" s="41"/>
      <c r="E2094" s="41"/>
      <c r="F2094" s="47"/>
      <c r="G2094" s="47"/>
      <c r="H2094" s="41"/>
      <c r="I2094" s="41"/>
      <c r="J2094" s="46"/>
    </row>
    <row r="2095" spans="1:10" ht="15.75" x14ac:dyDescent="0.25">
      <c r="A2095" s="41"/>
      <c r="B2095" s="54"/>
      <c r="D2095" s="54"/>
      <c r="E2095" s="54"/>
      <c r="F2095" s="55"/>
      <c r="G2095" s="55"/>
      <c r="H2095" s="54"/>
      <c r="I2095" s="54"/>
      <c r="J2095" s="56"/>
    </row>
    <row r="2096" spans="1:10" ht="15.75" x14ac:dyDescent="0.25">
      <c r="A2096" s="41"/>
      <c r="B2096" s="41"/>
      <c r="D2096" s="41"/>
      <c r="E2096" s="41"/>
      <c r="F2096" s="57"/>
      <c r="G2096" s="57"/>
      <c r="H2096" s="41"/>
      <c r="I2096" s="41"/>
      <c r="J2096" s="46"/>
    </row>
    <row r="2097" spans="1:10" ht="15.75" x14ac:dyDescent="0.25">
      <c r="A2097" s="41"/>
      <c r="B2097" s="41"/>
      <c r="D2097" s="41"/>
      <c r="E2097" s="41"/>
      <c r="F2097" s="57"/>
      <c r="G2097" s="57"/>
      <c r="H2097" s="41"/>
      <c r="I2097" s="41"/>
      <c r="J2097" s="46"/>
    </row>
    <row r="2098" spans="1:10" ht="15.75" x14ac:dyDescent="0.25">
      <c r="A2098" s="41"/>
      <c r="B2098" s="48"/>
      <c r="D2098" s="41"/>
      <c r="E2098" s="41"/>
      <c r="F2098" s="57"/>
      <c r="G2098" s="57"/>
      <c r="H2098" s="41"/>
      <c r="I2098" s="41"/>
      <c r="J2098" s="46"/>
    </row>
    <row r="2099" spans="1:10" ht="15.75" x14ac:dyDescent="0.25">
      <c r="A2099" s="41"/>
      <c r="B2099" s="41"/>
      <c r="D2099" s="41"/>
      <c r="E2099" s="41"/>
      <c r="F2099" s="57"/>
      <c r="G2099" s="57"/>
      <c r="H2099" s="41"/>
      <c r="I2099" s="41"/>
      <c r="J2099" s="46"/>
    </row>
    <row r="2100" spans="1:10" ht="15.75" x14ac:dyDescent="0.25">
      <c r="A2100" s="41"/>
      <c r="B2100" s="48"/>
      <c r="D2100" s="41"/>
      <c r="E2100" s="41"/>
      <c r="F2100" s="57"/>
      <c r="G2100" s="57"/>
      <c r="H2100" s="41"/>
      <c r="I2100" s="41"/>
      <c r="J2100" s="46"/>
    </row>
    <row r="2101" spans="1:10" ht="15.75" x14ac:dyDescent="0.25">
      <c r="A2101" s="41"/>
      <c r="B2101" s="41"/>
      <c r="D2101" s="41"/>
      <c r="E2101" s="41"/>
      <c r="F2101" s="57"/>
      <c r="G2101" s="57"/>
      <c r="H2101" s="41"/>
      <c r="I2101" s="41"/>
      <c r="J2101" s="46"/>
    </row>
    <row r="2102" spans="1:10" ht="15.75" x14ac:dyDescent="0.25">
      <c r="A2102" s="41"/>
      <c r="B2102" s="48"/>
      <c r="D2102" s="41"/>
      <c r="E2102" s="41"/>
      <c r="F2102" s="57"/>
      <c r="G2102" s="57"/>
      <c r="H2102" s="41"/>
      <c r="I2102" s="41"/>
      <c r="J2102" s="46"/>
    </row>
    <row r="2103" spans="1:10" ht="15.75" x14ac:dyDescent="0.25">
      <c r="A2103" s="41"/>
      <c r="B2103" s="48"/>
      <c r="D2103" s="41"/>
      <c r="E2103" s="41"/>
      <c r="F2103" s="57"/>
      <c r="G2103" s="57"/>
      <c r="H2103" s="41"/>
      <c r="I2103" s="41"/>
      <c r="J2103" s="46"/>
    </row>
    <row r="2104" spans="1:10" ht="15.75" x14ac:dyDescent="0.25">
      <c r="A2104" s="41"/>
      <c r="B2104" s="41"/>
      <c r="D2104" s="41"/>
      <c r="E2104" s="41"/>
      <c r="F2104" s="57"/>
      <c r="G2104" s="57"/>
      <c r="H2104" s="41"/>
      <c r="I2104" s="41"/>
      <c r="J2104" s="46"/>
    </row>
    <row r="2105" spans="1:10" ht="15.75" x14ac:dyDescent="0.25">
      <c r="A2105" s="41"/>
      <c r="B2105" s="41"/>
      <c r="D2105" s="41"/>
      <c r="E2105" s="41"/>
      <c r="F2105" s="57"/>
      <c r="G2105" s="57"/>
      <c r="H2105" s="41"/>
      <c r="I2105" s="41"/>
      <c r="J2105" s="46"/>
    </row>
    <row r="2106" spans="1:10" ht="15.75" x14ac:dyDescent="0.25">
      <c r="A2106" s="41"/>
      <c r="B2106" s="41"/>
      <c r="D2106" s="41"/>
      <c r="E2106" s="41"/>
      <c r="F2106" s="57"/>
      <c r="G2106" s="57"/>
      <c r="H2106" s="41"/>
      <c r="I2106" s="41"/>
      <c r="J2106" s="46"/>
    </row>
    <row r="2107" spans="1:10" ht="15.75" x14ac:dyDescent="0.25">
      <c r="A2107" s="41"/>
      <c r="B2107" s="41"/>
      <c r="D2107" s="41"/>
      <c r="E2107" s="41"/>
      <c r="F2107" s="57"/>
      <c r="G2107" s="57"/>
      <c r="H2107" s="41"/>
      <c r="I2107" s="41"/>
      <c r="J2107" s="46"/>
    </row>
    <row r="2108" spans="1:10" ht="15.75" x14ac:dyDescent="0.25">
      <c r="A2108" s="41"/>
      <c r="B2108" s="41"/>
      <c r="D2108" s="41"/>
      <c r="E2108" s="41"/>
      <c r="F2108" s="57"/>
      <c r="G2108" s="57"/>
      <c r="H2108" s="41"/>
      <c r="I2108" s="41"/>
      <c r="J2108" s="46"/>
    </row>
    <row r="2109" spans="1:10" ht="15.75" x14ac:dyDescent="0.25">
      <c r="A2109" s="41"/>
      <c r="B2109" s="41"/>
      <c r="D2109" s="41"/>
      <c r="E2109" s="41"/>
      <c r="F2109" s="57"/>
      <c r="G2109" s="57"/>
      <c r="H2109" s="41"/>
      <c r="I2109" s="41"/>
      <c r="J2109" s="46"/>
    </row>
    <row r="2110" spans="1:10" ht="15.75" x14ac:dyDescent="0.25">
      <c r="A2110" s="41"/>
      <c r="B2110" s="41"/>
      <c r="D2110" s="41"/>
      <c r="E2110" s="41"/>
      <c r="F2110" s="57"/>
      <c r="G2110" s="57"/>
      <c r="H2110" s="41"/>
      <c r="I2110" s="41"/>
      <c r="J2110" s="46"/>
    </row>
    <row r="2111" spans="1:10" ht="15.75" x14ac:dyDescent="0.25">
      <c r="A2111" s="41"/>
      <c r="B2111" s="41"/>
      <c r="D2111" s="41"/>
      <c r="E2111" s="41"/>
      <c r="F2111" s="57"/>
      <c r="G2111" s="57"/>
      <c r="H2111" s="41"/>
      <c r="I2111" s="41"/>
      <c r="J2111" s="46"/>
    </row>
    <row r="2112" spans="1:10" ht="15.75" x14ac:dyDescent="0.25">
      <c r="A2112" s="41"/>
      <c r="B2112" s="41"/>
      <c r="D2112" s="41"/>
      <c r="E2112" s="41"/>
      <c r="F2112" s="57"/>
      <c r="G2112" s="57"/>
      <c r="H2112" s="41"/>
      <c r="I2112" s="41"/>
      <c r="J2112" s="46"/>
    </row>
    <row r="2113" spans="1:10" ht="15.75" x14ac:dyDescent="0.25">
      <c r="A2113" s="41"/>
      <c r="B2113" s="41"/>
      <c r="D2113" s="41"/>
      <c r="E2113" s="41"/>
      <c r="F2113" s="57"/>
      <c r="G2113" s="57"/>
      <c r="H2113" s="41"/>
      <c r="I2113" s="41"/>
      <c r="J2113" s="46"/>
    </row>
    <row r="2114" spans="1:10" ht="15.75" x14ac:dyDescent="0.25">
      <c r="A2114" s="41"/>
      <c r="B2114" s="41"/>
      <c r="D2114" s="41"/>
      <c r="E2114" s="41"/>
      <c r="F2114" s="57"/>
      <c r="G2114" s="57"/>
      <c r="H2114" s="41"/>
      <c r="I2114" s="41"/>
      <c r="J2114" s="46"/>
    </row>
    <row r="2115" spans="1:10" ht="15.75" x14ac:dyDescent="0.25">
      <c r="A2115" s="41"/>
      <c r="B2115" s="41"/>
      <c r="D2115" s="41"/>
      <c r="E2115" s="41"/>
      <c r="F2115" s="57"/>
      <c r="G2115" s="57"/>
      <c r="H2115" s="41"/>
      <c r="I2115" s="41"/>
      <c r="J2115" s="46"/>
    </row>
    <row r="2116" spans="1:10" ht="15.75" x14ac:dyDescent="0.25">
      <c r="A2116" s="41"/>
      <c r="B2116" s="41"/>
      <c r="D2116" s="41"/>
      <c r="E2116" s="41"/>
      <c r="F2116" s="57"/>
      <c r="G2116" s="57"/>
      <c r="H2116" s="41"/>
      <c r="I2116" s="41"/>
      <c r="J2116" s="46"/>
    </row>
    <row r="2117" spans="1:10" ht="15.75" x14ac:dyDescent="0.25">
      <c r="A2117" s="41"/>
      <c r="B2117" s="48"/>
      <c r="D2117" s="41"/>
      <c r="E2117" s="41"/>
      <c r="F2117" s="57"/>
      <c r="G2117" s="57"/>
      <c r="H2117" s="41"/>
      <c r="I2117" s="41"/>
      <c r="J2117" s="46"/>
    </row>
    <row r="2118" spans="1:10" ht="15.75" x14ac:dyDescent="0.25">
      <c r="A2118" s="41"/>
      <c r="B2118" s="48"/>
      <c r="D2118" s="41"/>
      <c r="E2118" s="41"/>
      <c r="F2118" s="57"/>
      <c r="G2118" s="57"/>
      <c r="H2118" s="41"/>
      <c r="I2118" s="41"/>
      <c r="J2118" s="46"/>
    </row>
    <row r="2119" spans="1:10" ht="15.75" x14ac:dyDescent="0.25">
      <c r="A2119" s="41"/>
      <c r="B2119" s="41"/>
      <c r="D2119" s="41"/>
      <c r="E2119" s="41"/>
      <c r="F2119" s="57"/>
      <c r="G2119" s="57"/>
      <c r="H2119" s="41"/>
      <c r="I2119" s="41"/>
      <c r="J2119" s="46"/>
    </row>
    <row r="2120" spans="1:10" ht="15.75" x14ac:dyDescent="0.25">
      <c r="A2120" s="41"/>
      <c r="B2120" s="48"/>
      <c r="D2120" s="41"/>
      <c r="E2120" s="41"/>
      <c r="F2120" s="57"/>
      <c r="G2120" s="57"/>
      <c r="H2120" s="41"/>
      <c r="I2120" s="41"/>
      <c r="J2120" s="46"/>
    </row>
    <row r="2121" spans="1:10" ht="15.75" x14ac:dyDescent="0.25">
      <c r="A2121" s="41"/>
      <c r="B2121" s="58"/>
      <c r="D2121" s="41"/>
      <c r="E2121" s="41"/>
      <c r="F2121" s="57"/>
      <c r="G2121" s="57"/>
      <c r="H2121" s="41"/>
      <c r="I2121" s="41"/>
      <c r="J2121" s="46"/>
    </row>
    <row r="2122" spans="1:10" ht="15.75" x14ac:dyDescent="0.25">
      <c r="A2122" s="41"/>
      <c r="B2122" s="41"/>
      <c r="D2122" s="41"/>
      <c r="E2122" s="41"/>
      <c r="F2122" s="57"/>
      <c r="G2122" s="57"/>
      <c r="H2122" s="41"/>
      <c r="I2122" s="41"/>
      <c r="J2122" s="46"/>
    </row>
    <row r="2123" spans="1:10" ht="15.75" x14ac:dyDescent="0.25">
      <c r="A2123" s="41"/>
      <c r="B2123" s="41"/>
      <c r="D2123" s="41"/>
      <c r="E2123" s="41"/>
      <c r="F2123" s="57"/>
      <c r="G2123" s="57"/>
      <c r="H2123" s="41"/>
      <c r="I2123" s="41"/>
      <c r="J2123" s="46"/>
    </row>
    <row r="2124" spans="1:10" ht="15.75" x14ac:dyDescent="0.25">
      <c r="A2124" s="41"/>
      <c r="B2124" s="41"/>
      <c r="D2124" s="41"/>
      <c r="E2124" s="41"/>
      <c r="F2124" s="57"/>
      <c r="G2124" s="57"/>
      <c r="H2124" s="41"/>
      <c r="I2124" s="41"/>
      <c r="J2124" s="46"/>
    </row>
    <row r="2125" spans="1:10" ht="15.75" x14ac:dyDescent="0.25">
      <c r="A2125" s="41"/>
      <c r="B2125" s="48"/>
      <c r="D2125" s="41"/>
      <c r="E2125" s="41"/>
      <c r="F2125" s="57"/>
      <c r="G2125" s="57"/>
      <c r="H2125" s="41"/>
      <c r="I2125" s="41"/>
      <c r="J2125" s="46"/>
    </row>
    <row r="2126" spans="1:10" ht="15.75" x14ac:dyDescent="0.25">
      <c r="A2126" s="41"/>
      <c r="B2126" s="41"/>
      <c r="D2126" s="41"/>
      <c r="E2126" s="41"/>
      <c r="F2126" s="57"/>
      <c r="G2126" s="57"/>
      <c r="H2126" s="41"/>
      <c r="I2126" s="41"/>
      <c r="J2126" s="46"/>
    </row>
    <row r="2127" spans="1:10" ht="15.75" x14ac:dyDescent="0.25">
      <c r="A2127" s="41"/>
      <c r="B2127" s="41"/>
      <c r="D2127" s="41"/>
      <c r="E2127" s="41"/>
      <c r="F2127" s="57"/>
      <c r="G2127" s="57"/>
      <c r="H2127" s="41"/>
      <c r="I2127" s="41"/>
      <c r="J2127" s="46"/>
    </row>
    <row r="2128" spans="1:10" ht="15.75" x14ac:dyDescent="0.25">
      <c r="A2128" s="41"/>
      <c r="B2128" s="41"/>
      <c r="D2128" s="41"/>
      <c r="E2128" s="41"/>
      <c r="F2128" s="57"/>
      <c r="G2128" s="57"/>
      <c r="H2128" s="41"/>
      <c r="I2128" s="41"/>
      <c r="J2128" s="46"/>
    </row>
    <row r="2129" spans="1:10" ht="15.75" x14ac:dyDescent="0.25">
      <c r="A2129" s="41"/>
      <c r="B2129" s="41"/>
      <c r="D2129" s="41"/>
      <c r="E2129" s="41"/>
      <c r="F2129" s="57"/>
      <c r="G2129" s="57"/>
      <c r="H2129" s="41"/>
      <c r="I2129" s="41"/>
      <c r="J2129" s="46"/>
    </row>
    <row r="2130" spans="1:10" ht="15.75" x14ac:dyDescent="0.25">
      <c r="A2130" s="41"/>
      <c r="B2130" s="41"/>
      <c r="D2130" s="41"/>
      <c r="E2130" s="41"/>
      <c r="F2130" s="57"/>
      <c r="G2130" s="57"/>
      <c r="H2130" s="41"/>
      <c r="I2130" s="41"/>
      <c r="J2130" s="46"/>
    </row>
    <row r="2131" spans="1:10" ht="15.75" x14ac:dyDescent="0.25">
      <c r="A2131" s="41"/>
      <c r="B2131" s="41"/>
      <c r="D2131" s="41"/>
      <c r="E2131" s="41"/>
      <c r="F2131" s="57"/>
      <c r="G2131" s="57"/>
      <c r="H2131" s="41"/>
      <c r="I2131" s="41"/>
      <c r="J2131" s="46"/>
    </row>
    <row r="2132" spans="1:10" ht="15.75" x14ac:dyDescent="0.25">
      <c r="A2132" s="41"/>
      <c r="B2132" s="41"/>
      <c r="D2132" s="41"/>
      <c r="E2132" s="41"/>
      <c r="F2132" s="57"/>
      <c r="G2132" s="57"/>
      <c r="H2132" s="41"/>
      <c r="I2132" s="41"/>
      <c r="J2132" s="46"/>
    </row>
    <row r="2133" spans="1:10" ht="15.75" x14ac:dyDescent="0.25">
      <c r="A2133" s="41"/>
      <c r="B2133" s="41"/>
      <c r="D2133" s="41"/>
      <c r="E2133" s="41"/>
      <c r="F2133" s="57"/>
      <c r="G2133" s="57"/>
      <c r="H2133" s="41"/>
      <c r="I2133" s="41"/>
      <c r="J2133" s="46"/>
    </row>
    <row r="2134" spans="1:10" ht="15.75" x14ac:dyDescent="0.25">
      <c r="A2134" s="41"/>
      <c r="B2134" s="41"/>
      <c r="D2134" s="41"/>
      <c r="E2134" s="41"/>
      <c r="F2134" s="57"/>
      <c r="G2134" s="57"/>
      <c r="H2134" s="41"/>
      <c r="I2134" s="41"/>
      <c r="J2134" s="46"/>
    </row>
    <row r="2135" spans="1:10" ht="15.75" x14ac:dyDescent="0.25">
      <c r="A2135" s="41"/>
      <c r="B2135" s="41"/>
      <c r="D2135" s="41"/>
      <c r="E2135" s="41"/>
      <c r="F2135" s="57"/>
      <c r="G2135" s="57"/>
      <c r="H2135" s="41"/>
      <c r="I2135" s="41"/>
      <c r="J2135" s="46"/>
    </row>
    <row r="2136" spans="1:10" ht="15.75" x14ac:dyDescent="0.25">
      <c r="A2136" s="41"/>
      <c r="B2136" s="41"/>
      <c r="D2136" s="41"/>
      <c r="E2136" s="41"/>
      <c r="F2136" s="57"/>
      <c r="G2136" s="57"/>
      <c r="H2136" s="41"/>
      <c r="I2136" s="41"/>
      <c r="J2136" s="46"/>
    </row>
    <row r="2137" spans="1:10" ht="15.75" x14ac:dyDescent="0.25">
      <c r="A2137" s="41"/>
      <c r="B2137" s="48"/>
      <c r="D2137" s="41"/>
      <c r="E2137" s="41"/>
      <c r="F2137" s="57"/>
      <c r="G2137" s="57"/>
      <c r="H2137" s="41"/>
      <c r="I2137" s="41"/>
      <c r="J2137" s="46"/>
    </row>
    <row r="2138" spans="1:10" ht="15.75" x14ac:dyDescent="0.25">
      <c r="A2138" s="41"/>
      <c r="B2138" s="41"/>
      <c r="D2138" s="41"/>
      <c r="E2138" s="41"/>
      <c r="F2138" s="57"/>
      <c r="G2138" s="57"/>
      <c r="H2138" s="41"/>
      <c r="I2138" s="41"/>
      <c r="J2138" s="46"/>
    </row>
    <row r="2139" spans="1:10" ht="15.75" x14ac:dyDescent="0.25">
      <c r="A2139" s="41"/>
      <c r="B2139" s="41"/>
      <c r="D2139" s="41"/>
      <c r="E2139" s="41"/>
      <c r="F2139" s="57"/>
      <c r="G2139" s="57"/>
      <c r="H2139" s="41"/>
      <c r="I2139" s="41"/>
      <c r="J2139" s="46"/>
    </row>
    <row r="2140" spans="1:10" ht="15.75" x14ac:dyDescent="0.25">
      <c r="A2140" s="41"/>
      <c r="B2140" s="41"/>
      <c r="D2140" s="41"/>
      <c r="E2140" s="41"/>
      <c r="F2140" s="57"/>
      <c r="G2140" s="57"/>
      <c r="H2140" s="41"/>
      <c r="I2140" s="41"/>
      <c r="J2140" s="46"/>
    </row>
    <row r="2141" spans="1:10" ht="15.75" x14ac:dyDescent="0.25">
      <c r="A2141" s="14"/>
      <c r="B2141" s="48"/>
      <c r="D2141" s="41"/>
      <c r="E2141" s="41"/>
      <c r="F2141" s="57"/>
      <c r="G2141" s="57"/>
      <c r="H2141" s="41"/>
      <c r="I2141" s="41"/>
      <c r="J2141" s="46"/>
    </row>
    <row r="2142" spans="1:10" ht="15.75" x14ac:dyDescent="0.25">
      <c r="A2142" s="41"/>
      <c r="B2142" s="41"/>
      <c r="D2142" s="41"/>
      <c r="E2142" s="41"/>
      <c r="F2142" s="57"/>
      <c r="G2142" s="57"/>
      <c r="H2142" s="41"/>
      <c r="I2142" s="41"/>
      <c r="J2142" s="46"/>
    </row>
    <row r="2143" spans="1:10" ht="15.75" x14ac:dyDescent="0.25">
      <c r="A2143" s="41"/>
      <c r="B2143" s="41"/>
      <c r="D2143" s="41"/>
      <c r="E2143" s="41"/>
      <c r="F2143" s="57"/>
      <c r="G2143" s="57"/>
      <c r="H2143" s="41"/>
      <c r="I2143" s="41"/>
      <c r="J2143" s="46"/>
    </row>
    <row r="2144" spans="1:10" ht="15.75" x14ac:dyDescent="0.25">
      <c r="A2144" s="41"/>
      <c r="B2144" s="41"/>
      <c r="D2144" s="41"/>
      <c r="E2144" s="41"/>
      <c r="F2144" s="57"/>
      <c r="G2144" s="57"/>
      <c r="H2144" s="41"/>
      <c r="I2144" s="41"/>
      <c r="J2144" s="46"/>
    </row>
    <row r="2145" spans="1:10" ht="15.75" x14ac:dyDescent="0.25">
      <c r="A2145" s="41"/>
      <c r="B2145" s="41"/>
      <c r="D2145" s="41"/>
      <c r="E2145" s="41"/>
      <c r="F2145" s="57"/>
      <c r="G2145" s="57"/>
      <c r="H2145" s="41"/>
      <c r="I2145" s="41"/>
      <c r="J2145" s="46"/>
    </row>
    <row r="2146" spans="1:10" ht="15.75" x14ac:dyDescent="0.25">
      <c r="A2146" s="41"/>
      <c r="B2146" s="41"/>
      <c r="D2146" s="41"/>
      <c r="E2146" s="41"/>
      <c r="F2146" s="57"/>
      <c r="G2146" s="57"/>
      <c r="H2146" s="41"/>
      <c r="I2146" s="41"/>
      <c r="J2146" s="46"/>
    </row>
    <row r="2147" spans="1:10" ht="15.75" x14ac:dyDescent="0.25">
      <c r="A2147" s="41"/>
      <c r="B2147" s="41"/>
      <c r="D2147" s="41"/>
      <c r="E2147" s="41"/>
      <c r="F2147" s="57"/>
      <c r="G2147" s="57"/>
      <c r="H2147" s="41"/>
      <c r="I2147" s="41"/>
      <c r="J2147" s="46"/>
    </row>
    <row r="2148" spans="1:10" ht="15.75" x14ac:dyDescent="0.25">
      <c r="A2148" s="41"/>
      <c r="B2148" s="41"/>
      <c r="D2148" s="41"/>
      <c r="E2148" s="41"/>
      <c r="F2148" s="57"/>
      <c r="G2148" s="57"/>
      <c r="H2148" s="41"/>
      <c r="I2148" s="41"/>
      <c r="J2148" s="46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49"/>
  <sheetViews>
    <sheetView topLeftCell="C211" workbookViewId="0">
      <selection activeCell="D243" sqref="D243"/>
    </sheetView>
  </sheetViews>
  <sheetFormatPr baseColWidth="10" defaultColWidth="14.85546875" defaultRowHeight="15" x14ac:dyDescent="0.25"/>
  <cols>
    <col min="1" max="1" width="13.85546875" style="6" customWidth="1"/>
    <col min="2" max="2" width="11.85546875" style="6" customWidth="1"/>
    <col min="3" max="3" width="18.5703125" bestFit="1" customWidth="1"/>
    <col min="4" max="4" width="61.140625" style="6" customWidth="1"/>
    <col min="5" max="5" width="11.85546875" style="6" bestFit="1" customWidth="1"/>
    <col min="6" max="6" width="14.5703125" style="6" bestFit="1" customWidth="1"/>
    <col min="7" max="7" width="16" style="6" bestFit="1" customWidth="1"/>
    <col min="8" max="8" width="23.42578125" style="29" bestFit="1" customWidth="1"/>
    <col min="9" max="9" width="18.85546875" style="24" bestFit="1" customWidth="1"/>
    <col min="10" max="10" width="19.42578125" style="31" bestFit="1" customWidth="1"/>
  </cols>
  <sheetData>
    <row r="1" spans="1:10" ht="21" x14ac:dyDescent="0.35">
      <c r="A1" s="2"/>
      <c r="B1" s="2"/>
      <c r="C1" s="1"/>
      <c r="D1" s="2"/>
      <c r="E1" s="2"/>
      <c r="F1" s="2"/>
      <c r="G1" s="2"/>
      <c r="H1" s="25"/>
      <c r="I1" s="20"/>
    </row>
    <row r="2" spans="1:10" s="3" customFormat="1" ht="22.5" x14ac:dyDescent="0.3">
      <c r="A2" s="151" t="s">
        <v>139</v>
      </c>
      <c r="B2" s="151"/>
      <c r="C2" s="151"/>
      <c r="D2" s="151"/>
      <c r="E2" s="151"/>
      <c r="F2" s="151"/>
      <c r="G2" s="151"/>
      <c r="H2" s="151"/>
      <c r="I2" s="151"/>
      <c r="J2" s="32"/>
    </row>
    <row r="3" spans="1:10" s="3" customFormat="1" ht="18" x14ac:dyDescent="0.25">
      <c r="A3" s="152" t="s">
        <v>140</v>
      </c>
      <c r="B3" s="152"/>
      <c r="C3" s="152"/>
      <c r="D3" s="152"/>
      <c r="E3" s="152"/>
      <c r="F3" s="152"/>
      <c r="G3" s="152"/>
      <c r="H3" s="152"/>
      <c r="I3" s="152"/>
      <c r="J3" s="32"/>
    </row>
    <row r="4" spans="1:10" s="3" customFormat="1" ht="15.75" x14ac:dyDescent="0.25">
      <c r="A4" s="153"/>
      <c r="B4" s="153"/>
      <c r="C4" s="153"/>
      <c r="D4" s="153"/>
      <c r="E4" s="153"/>
      <c r="F4" s="153"/>
      <c r="G4" s="153"/>
      <c r="H4" s="153"/>
      <c r="I4" s="153"/>
      <c r="J4" s="32"/>
    </row>
    <row r="5" spans="1:10" s="3" customFormat="1" ht="18" x14ac:dyDescent="0.25">
      <c r="A5" s="154" t="s">
        <v>270</v>
      </c>
      <c r="B5" s="154"/>
      <c r="C5" s="154"/>
      <c r="D5" s="154"/>
      <c r="E5" s="154"/>
      <c r="F5" s="154"/>
      <c r="G5" s="154"/>
      <c r="H5" s="154"/>
      <c r="I5" s="154"/>
      <c r="J5" s="32"/>
    </row>
    <row r="6" spans="1:10" s="3" customFormat="1" ht="20.25" x14ac:dyDescent="0.3">
      <c r="A6" s="5"/>
      <c r="B6" s="5"/>
      <c r="C6" s="4"/>
      <c r="D6" s="5"/>
      <c r="E6" s="5"/>
      <c r="F6" s="5"/>
      <c r="G6" s="5"/>
      <c r="H6" s="26"/>
      <c r="I6" s="21"/>
      <c r="J6" s="32"/>
    </row>
    <row r="7" spans="1:10" s="7" customFormat="1" ht="63" x14ac:dyDescent="0.25">
      <c r="A7" s="8" t="s">
        <v>196</v>
      </c>
      <c r="B7" s="8" t="s">
        <v>141</v>
      </c>
      <c r="C7" s="8" t="s">
        <v>150</v>
      </c>
      <c r="D7" s="8" t="s">
        <v>0</v>
      </c>
      <c r="E7" s="8" t="s">
        <v>1</v>
      </c>
      <c r="F7" s="8" t="s">
        <v>2</v>
      </c>
      <c r="G7" s="8" t="s">
        <v>143</v>
      </c>
      <c r="H7" s="8" t="s">
        <v>144</v>
      </c>
      <c r="I7" s="33" t="s">
        <v>205</v>
      </c>
      <c r="J7" s="33" t="s">
        <v>142</v>
      </c>
    </row>
    <row r="8" spans="1:10" x14ac:dyDescent="0.25">
      <c r="A8" s="9" t="s">
        <v>197</v>
      </c>
      <c r="B8" s="9">
        <v>100</v>
      </c>
      <c r="C8" s="9" t="s">
        <v>151</v>
      </c>
      <c r="D8" s="14" t="s">
        <v>164</v>
      </c>
      <c r="E8" s="13" t="s">
        <v>4</v>
      </c>
      <c r="F8" s="9">
        <v>11</v>
      </c>
      <c r="G8" s="10">
        <v>43588</v>
      </c>
      <c r="H8" s="10">
        <v>43588</v>
      </c>
      <c r="I8" s="30">
        <v>110</v>
      </c>
      <c r="J8" s="34">
        <v>1210</v>
      </c>
    </row>
    <row r="9" spans="1:10" x14ac:dyDescent="0.25">
      <c r="A9" s="9" t="s">
        <v>198</v>
      </c>
      <c r="B9" s="9">
        <v>101</v>
      </c>
      <c r="C9" s="9" t="s">
        <v>151</v>
      </c>
      <c r="D9" s="14" t="s">
        <v>3</v>
      </c>
      <c r="E9" s="13" t="s">
        <v>4</v>
      </c>
      <c r="F9" s="9">
        <v>1</v>
      </c>
      <c r="G9" s="10">
        <v>42370</v>
      </c>
      <c r="H9" s="10">
        <v>42370</v>
      </c>
      <c r="I9" s="34">
        <v>200</v>
      </c>
      <c r="J9" s="34">
        <v>200</v>
      </c>
    </row>
    <row r="10" spans="1:10" ht="15.75" x14ac:dyDescent="0.25">
      <c r="A10" s="39" t="s">
        <v>201</v>
      </c>
      <c r="B10" s="9">
        <v>102</v>
      </c>
      <c r="C10" s="9" t="s">
        <v>151</v>
      </c>
      <c r="D10" s="14" t="s">
        <v>6</v>
      </c>
      <c r="E10" s="13" t="s">
        <v>7</v>
      </c>
      <c r="F10" s="9">
        <v>41</v>
      </c>
      <c r="G10" s="10">
        <v>44365</v>
      </c>
      <c r="H10" s="10">
        <v>44365</v>
      </c>
      <c r="I10" s="34">
        <v>466.1</v>
      </c>
      <c r="J10" s="34">
        <v>19110.100000000002</v>
      </c>
    </row>
    <row r="11" spans="1:10" x14ac:dyDescent="0.25">
      <c r="A11" s="9" t="s">
        <v>198</v>
      </c>
      <c r="B11" s="9">
        <v>103</v>
      </c>
      <c r="C11" s="9" t="s">
        <v>151</v>
      </c>
      <c r="D11" s="14" t="s">
        <v>5</v>
      </c>
      <c r="E11" s="13" t="s">
        <v>4</v>
      </c>
      <c r="F11" s="9">
        <v>11</v>
      </c>
      <c r="G11" s="10">
        <v>43255</v>
      </c>
      <c r="H11" s="10">
        <v>43255</v>
      </c>
      <c r="I11" s="34">
        <v>21</v>
      </c>
      <c r="J11" s="34">
        <v>231</v>
      </c>
    </row>
    <row r="12" spans="1:10" x14ac:dyDescent="0.25">
      <c r="A12" s="9" t="s">
        <v>199</v>
      </c>
      <c r="B12" s="18">
        <v>330</v>
      </c>
      <c r="C12" s="9" t="s">
        <v>151</v>
      </c>
      <c r="D12" s="19" t="s">
        <v>257</v>
      </c>
      <c r="E12" s="40" t="s">
        <v>4</v>
      </c>
      <c r="F12" s="9">
        <v>60</v>
      </c>
      <c r="G12" s="17">
        <v>44418</v>
      </c>
      <c r="H12" s="17">
        <v>44418</v>
      </c>
      <c r="I12" s="34">
        <v>230.1</v>
      </c>
      <c r="J12" s="34">
        <v>13806</v>
      </c>
    </row>
    <row r="13" spans="1:10" x14ac:dyDescent="0.25">
      <c r="A13" s="9" t="s">
        <v>199</v>
      </c>
      <c r="B13" s="9">
        <v>104</v>
      </c>
      <c r="C13" s="9" t="s">
        <v>151</v>
      </c>
      <c r="D13" s="14" t="s">
        <v>9</v>
      </c>
      <c r="E13" s="13" t="s">
        <v>4</v>
      </c>
      <c r="F13" s="9">
        <v>0</v>
      </c>
      <c r="G13" s="10">
        <v>42908</v>
      </c>
      <c r="H13" s="10">
        <v>42908</v>
      </c>
      <c r="I13" s="34">
        <v>55.01</v>
      </c>
      <c r="J13" s="34">
        <v>0</v>
      </c>
    </row>
    <row r="14" spans="1:10" x14ac:dyDescent="0.25">
      <c r="A14" s="9" t="s">
        <v>199</v>
      </c>
      <c r="B14" s="9">
        <v>105</v>
      </c>
      <c r="C14" s="9" t="s">
        <v>151</v>
      </c>
      <c r="D14" s="14" t="s">
        <v>10</v>
      </c>
      <c r="E14" s="13" t="s">
        <v>4</v>
      </c>
      <c r="F14" s="9">
        <v>25</v>
      </c>
      <c r="G14" s="10">
        <v>44384</v>
      </c>
      <c r="H14" s="10">
        <v>44384</v>
      </c>
      <c r="I14" s="34">
        <v>88.5</v>
      </c>
      <c r="J14" s="34">
        <v>2212.5</v>
      </c>
    </row>
    <row r="15" spans="1:10" x14ac:dyDescent="0.25">
      <c r="A15" s="9" t="s">
        <v>200</v>
      </c>
      <c r="B15" s="9">
        <v>106</v>
      </c>
      <c r="C15" s="9" t="s">
        <v>151</v>
      </c>
      <c r="D15" s="14" t="s">
        <v>8</v>
      </c>
      <c r="E15" s="13" t="s">
        <v>4</v>
      </c>
      <c r="F15" s="9">
        <v>44</v>
      </c>
      <c r="G15" s="10">
        <v>44056</v>
      </c>
      <c r="H15" s="10">
        <v>44056</v>
      </c>
      <c r="I15" s="34">
        <v>344.16</v>
      </c>
      <c r="J15" s="34">
        <v>15143.04</v>
      </c>
    </row>
    <row r="16" spans="1:10" x14ac:dyDescent="0.25">
      <c r="A16" s="9" t="s">
        <v>201</v>
      </c>
      <c r="B16" s="18">
        <v>308</v>
      </c>
      <c r="C16" s="9" t="s">
        <v>151</v>
      </c>
      <c r="D16" s="19" t="s">
        <v>223</v>
      </c>
      <c r="E16" s="40" t="s">
        <v>4</v>
      </c>
      <c r="F16" s="9">
        <v>50</v>
      </c>
      <c r="G16" s="17">
        <v>44385</v>
      </c>
      <c r="H16" s="17">
        <v>44385</v>
      </c>
      <c r="I16" s="34">
        <v>403.56</v>
      </c>
      <c r="J16" s="34">
        <v>20178</v>
      </c>
    </row>
    <row r="17" spans="1:10" x14ac:dyDescent="0.25">
      <c r="A17" s="9" t="s">
        <v>202</v>
      </c>
      <c r="B17" s="18">
        <v>311</v>
      </c>
      <c r="C17" s="9" t="s">
        <v>151</v>
      </c>
      <c r="D17" s="19" t="s">
        <v>226</v>
      </c>
      <c r="E17" s="40" t="s">
        <v>4</v>
      </c>
      <c r="F17" s="9">
        <v>1</v>
      </c>
      <c r="G17" s="17">
        <v>44392</v>
      </c>
      <c r="H17" s="17">
        <v>44392</v>
      </c>
      <c r="I17" s="34">
        <v>38.94</v>
      </c>
      <c r="J17" s="34">
        <v>38.94</v>
      </c>
    </row>
    <row r="18" spans="1:10" x14ac:dyDescent="0.25">
      <c r="A18" s="9" t="s">
        <v>198</v>
      </c>
      <c r="B18" s="9">
        <v>107</v>
      </c>
      <c r="C18" s="9" t="s">
        <v>151</v>
      </c>
      <c r="D18" s="14" t="s">
        <v>166</v>
      </c>
      <c r="E18" s="13" t="s">
        <v>4</v>
      </c>
      <c r="F18" s="9">
        <v>23</v>
      </c>
      <c r="G18" s="10">
        <v>44392</v>
      </c>
      <c r="H18" s="10">
        <v>44392</v>
      </c>
      <c r="I18" s="34">
        <v>61.36</v>
      </c>
      <c r="J18" s="34">
        <v>1411.28</v>
      </c>
    </row>
    <row r="19" spans="1:10" x14ac:dyDescent="0.25">
      <c r="A19" s="9" t="s">
        <v>198</v>
      </c>
      <c r="B19" s="9">
        <v>109</v>
      </c>
      <c r="C19" s="9" t="s">
        <v>151</v>
      </c>
      <c r="D19" s="14" t="s">
        <v>11</v>
      </c>
      <c r="E19" s="13" t="s">
        <v>12</v>
      </c>
      <c r="F19" s="9">
        <v>97</v>
      </c>
      <c r="G19" s="10">
        <v>43782</v>
      </c>
      <c r="H19" s="10">
        <v>43782</v>
      </c>
      <c r="I19" s="34">
        <v>150.80000000000001</v>
      </c>
      <c r="J19" s="34">
        <v>14627.6</v>
      </c>
    </row>
    <row r="20" spans="1:10" x14ac:dyDescent="0.25">
      <c r="A20" s="9" t="s">
        <v>198</v>
      </c>
      <c r="B20" s="18">
        <v>313</v>
      </c>
      <c r="C20" s="9" t="s">
        <v>151</v>
      </c>
      <c r="D20" s="19" t="s">
        <v>228</v>
      </c>
      <c r="E20" s="40" t="s">
        <v>4</v>
      </c>
      <c r="F20" s="9">
        <v>10</v>
      </c>
      <c r="G20" s="17">
        <v>44406</v>
      </c>
      <c r="H20" s="17">
        <v>44406</v>
      </c>
      <c r="I20" s="34">
        <v>430.00380000000001</v>
      </c>
      <c r="J20" s="34">
        <v>4300.0380000000005</v>
      </c>
    </row>
    <row r="21" spans="1:10" x14ac:dyDescent="0.25">
      <c r="A21" s="9" t="s">
        <v>198</v>
      </c>
      <c r="B21" s="18">
        <v>309</v>
      </c>
      <c r="C21" s="9" t="s">
        <v>151</v>
      </c>
      <c r="D21" s="19" t="s">
        <v>224</v>
      </c>
      <c r="E21" s="40" t="s">
        <v>4</v>
      </c>
      <c r="F21" s="9">
        <v>0</v>
      </c>
      <c r="G21" s="17">
        <v>44392</v>
      </c>
      <c r="H21" s="17">
        <v>44392</v>
      </c>
      <c r="I21" s="34">
        <v>501.5</v>
      </c>
      <c r="J21" s="34">
        <v>0</v>
      </c>
    </row>
    <row r="22" spans="1:10" x14ac:dyDescent="0.25">
      <c r="A22" s="9" t="s">
        <v>198</v>
      </c>
      <c r="B22" s="9">
        <v>110</v>
      </c>
      <c r="C22" s="9" t="s">
        <v>151</v>
      </c>
      <c r="D22" s="14" t="s">
        <v>229</v>
      </c>
      <c r="E22" s="13" t="s">
        <v>13</v>
      </c>
      <c r="F22" s="9">
        <v>1</v>
      </c>
      <c r="G22" s="17">
        <v>43895</v>
      </c>
      <c r="H22" s="17">
        <v>43895</v>
      </c>
      <c r="I22" s="34">
        <v>17.7</v>
      </c>
      <c r="J22" s="34">
        <v>17.7</v>
      </c>
    </row>
    <row r="23" spans="1:10" x14ac:dyDescent="0.25">
      <c r="A23" s="9" t="s">
        <v>198</v>
      </c>
      <c r="B23" s="18">
        <v>321</v>
      </c>
      <c r="C23" s="9" t="s">
        <v>151</v>
      </c>
      <c r="D23" s="14" t="s">
        <v>230</v>
      </c>
      <c r="E23" s="13" t="s">
        <v>13</v>
      </c>
      <c r="F23" s="9">
        <v>10</v>
      </c>
      <c r="G23" s="10">
        <v>44392</v>
      </c>
      <c r="H23" s="10">
        <v>44392</v>
      </c>
      <c r="I23" s="34">
        <v>18.762</v>
      </c>
      <c r="J23" s="34">
        <v>187.62</v>
      </c>
    </row>
    <row r="24" spans="1:10" x14ac:dyDescent="0.25">
      <c r="A24" s="9" t="s">
        <v>198</v>
      </c>
      <c r="B24" s="9">
        <v>111</v>
      </c>
      <c r="C24" s="9" t="s">
        <v>151</v>
      </c>
      <c r="D24" s="14" t="s">
        <v>209</v>
      </c>
      <c r="E24" s="13" t="s">
        <v>4</v>
      </c>
      <c r="F24" s="9">
        <v>21</v>
      </c>
      <c r="G24" s="10">
        <v>43592</v>
      </c>
      <c r="H24" s="10">
        <v>43592</v>
      </c>
      <c r="I24" s="34">
        <v>112</v>
      </c>
      <c r="J24" s="34">
        <v>2352</v>
      </c>
    </row>
    <row r="25" spans="1:10" x14ac:dyDescent="0.25">
      <c r="A25" s="9" t="s">
        <v>198</v>
      </c>
      <c r="B25" s="9">
        <v>112</v>
      </c>
      <c r="C25" s="9" t="s">
        <v>151</v>
      </c>
      <c r="D25" s="14" t="s">
        <v>14</v>
      </c>
      <c r="E25" s="13" t="s">
        <v>4</v>
      </c>
      <c r="F25" s="9">
        <v>0</v>
      </c>
      <c r="G25" s="10">
        <v>42902</v>
      </c>
      <c r="H25" s="10">
        <v>42902</v>
      </c>
      <c r="I25" s="34">
        <v>38</v>
      </c>
      <c r="J25" s="34">
        <v>0</v>
      </c>
    </row>
    <row r="26" spans="1:10" x14ac:dyDescent="0.25">
      <c r="A26" s="9" t="s">
        <v>198</v>
      </c>
      <c r="B26" s="9">
        <v>113</v>
      </c>
      <c r="C26" s="9" t="s">
        <v>151</v>
      </c>
      <c r="D26" s="14" t="s">
        <v>15</v>
      </c>
      <c r="E26" s="13" t="s">
        <v>4</v>
      </c>
      <c r="F26" s="9">
        <v>12</v>
      </c>
      <c r="G26" s="10">
        <v>43580</v>
      </c>
      <c r="H26" s="10">
        <v>43580</v>
      </c>
      <c r="I26" s="34">
        <v>45</v>
      </c>
      <c r="J26" s="34">
        <v>540</v>
      </c>
    </row>
    <row r="27" spans="1:10" x14ac:dyDescent="0.25">
      <c r="A27" s="9" t="s">
        <v>198</v>
      </c>
      <c r="B27" s="9">
        <v>114</v>
      </c>
      <c r="C27" s="9" t="s">
        <v>151</v>
      </c>
      <c r="D27" s="14" t="s">
        <v>101</v>
      </c>
      <c r="E27" s="13" t="s">
        <v>7</v>
      </c>
      <c r="F27" s="9">
        <v>0</v>
      </c>
      <c r="G27" s="10">
        <v>43601</v>
      </c>
      <c r="H27" s="10">
        <v>43601</v>
      </c>
      <c r="I27" s="34">
        <v>125</v>
      </c>
      <c r="J27" s="34">
        <v>0</v>
      </c>
    </row>
    <row r="28" spans="1:10" x14ac:dyDescent="0.25">
      <c r="A28" s="9" t="s">
        <v>198</v>
      </c>
      <c r="B28" s="9">
        <v>116</v>
      </c>
      <c r="C28" s="9" t="s">
        <v>151</v>
      </c>
      <c r="D28" s="14" t="s">
        <v>231</v>
      </c>
      <c r="E28" s="13" t="s">
        <v>4</v>
      </c>
      <c r="F28" s="9">
        <v>183</v>
      </c>
      <c r="G28" s="17">
        <v>43900</v>
      </c>
      <c r="H28" s="17">
        <v>43900</v>
      </c>
      <c r="I28" s="34">
        <v>4.5430000000000001</v>
      </c>
      <c r="J28" s="34">
        <v>831.36900000000003</v>
      </c>
    </row>
    <row r="29" spans="1:10" x14ac:dyDescent="0.25">
      <c r="A29" s="9" t="s">
        <v>198</v>
      </c>
      <c r="B29" s="18">
        <v>319</v>
      </c>
      <c r="C29" s="9" t="s">
        <v>151</v>
      </c>
      <c r="D29" s="14" t="s">
        <v>232</v>
      </c>
      <c r="E29" s="13" t="s">
        <v>4</v>
      </c>
      <c r="F29" s="9">
        <v>240</v>
      </c>
      <c r="G29" s="10">
        <v>44392</v>
      </c>
      <c r="H29" s="10">
        <v>44392</v>
      </c>
      <c r="I29" s="34">
        <v>4.42</v>
      </c>
      <c r="J29" s="34">
        <v>1060.8</v>
      </c>
    </row>
    <row r="30" spans="1:10" x14ac:dyDescent="0.25">
      <c r="A30" s="9" t="s">
        <v>198</v>
      </c>
      <c r="B30" s="9">
        <v>117</v>
      </c>
      <c r="C30" s="9" t="s">
        <v>151</v>
      </c>
      <c r="D30" s="14" t="s">
        <v>233</v>
      </c>
      <c r="E30" s="13" t="s">
        <v>4</v>
      </c>
      <c r="F30" s="9">
        <v>364</v>
      </c>
      <c r="G30" s="10">
        <v>43900</v>
      </c>
      <c r="H30" s="10">
        <v>43900</v>
      </c>
      <c r="I30" s="34">
        <v>4.5430000000000001</v>
      </c>
      <c r="J30" s="34">
        <v>1653.652</v>
      </c>
    </row>
    <row r="31" spans="1:10" x14ac:dyDescent="0.25">
      <c r="A31" s="9" t="s">
        <v>198</v>
      </c>
      <c r="B31" s="18">
        <v>315</v>
      </c>
      <c r="C31" s="9" t="s">
        <v>151</v>
      </c>
      <c r="D31" s="19" t="s">
        <v>234</v>
      </c>
      <c r="E31" s="40" t="s">
        <v>4</v>
      </c>
      <c r="F31" s="9">
        <v>120</v>
      </c>
      <c r="G31" s="10">
        <v>44385</v>
      </c>
      <c r="H31" s="10">
        <v>44385</v>
      </c>
      <c r="I31" s="34">
        <v>4.42</v>
      </c>
      <c r="J31" s="34">
        <v>530.4</v>
      </c>
    </row>
    <row r="32" spans="1:10" x14ac:dyDescent="0.25">
      <c r="A32" s="9" t="s">
        <v>198</v>
      </c>
      <c r="B32" s="9">
        <v>118</v>
      </c>
      <c r="C32" s="9" t="s">
        <v>151</v>
      </c>
      <c r="D32" s="14" t="s">
        <v>16</v>
      </c>
      <c r="E32" s="13" t="s">
        <v>4</v>
      </c>
      <c r="F32" s="9">
        <v>0</v>
      </c>
      <c r="G32" s="10">
        <v>41818</v>
      </c>
      <c r="H32" s="10">
        <v>41818</v>
      </c>
      <c r="I32" s="34">
        <v>81.2</v>
      </c>
      <c r="J32" s="34">
        <v>0</v>
      </c>
    </row>
    <row r="33" spans="1:10" x14ac:dyDescent="0.25">
      <c r="A33" s="9" t="s">
        <v>198</v>
      </c>
      <c r="B33" s="9">
        <v>119</v>
      </c>
      <c r="C33" s="9" t="s">
        <v>151</v>
      </c>
      <c r="D33" s="14" t="s">
        <v>17</v>
      </c>
      <c r="E33" s="13" t="s">
        <v>4</v>
      </c>
      <c r="F33" s="9">
        <v>0</v>
      </c>
      <c r="G33" s="10">
        <v>41818</v>
      </c>
      <c r="H33" s="10">
        <v>41818</v>
      </c>
      <c r="I33" s="34">
        <v>75.400000000000006</v>
      </c>
      <c r="J33" s="34">
        <v>0</v>
      </c>
    </row>
    <row r="34" spans="1:10" x14ac:dyDescent="0.25">
      <c r="A34" s="9" t="s">
        <v>198</v>
      </c>
      <c r="B34" s="9">
        <v>303</v>
      </c>
      <c r="C34" s="9" t="s">
        <v>151</v>
      </c>
      <c r="D34" s="14" t="s">
        <v>192</v>
      </c>
      <c r="E34" s="13" t="s">
        <v>4</v>
      </c>
      <c r="F34" s="9">
        <v>4</v>
      </c>
      <c r="G34" s="10">
        <v>43592</v>
      </c>
      <c r="H34" s="10">
        <v>43592</v>
      </c>
      <c r="I34" s="34">
        <v>25</v>
      </c>
      <c r="J34" s="34">
        <v>100</v>
      </c>
    </row>
    <row r="35" spans="1:10" x14ac:dyDescent="0.25">
      <c r="A35" s="9" t="s">
        <v>198</v>
      </c>
      <c r="B35" s="9">
        <v>121</v>
      </c>
      <c r="C35" s="9" t="s">
        <v>151</v>
      </c>
      <c r="D35" s="14" t="s">
        <v>18</v>
      </c>
      <c r="E35" s="13" t="s">
        <v>4</v>
      </c>
      <c r="F35" s="9">
        <v>133</v>
      </c>
      <c r="G35" s="10">
        <v>42827</v>
      </c>
      <c r="H35" s="10">
        <v>42827</v>
      </c>
      <c r="I35" s="34">
        <v>7.4</v>
      </c>
      <c r="J35" s="34">
        <v>984.2</v>
      </c>
    </row>
    <row r="36" spans="1:10" x14ac:dyDescent="0.25">
      <c r="A36" s="9" t="s">
        <v>198</v>
      </c>
      <c r="B36" s="9">
        <v>122</v>
      </c>
      <c r="C36" s="9" t="s">
        <v>151</v>
      </c>
      <c r="D36" s="14" t="s">
        <v>235</v>
      </c>
      <c r="E36" s="13" t="s">
        <v>4</v>
      </c>
      <c r="F36" s="9">
        <v>335</v>
      </c>
      <c r="G36" s="17">
        <v>43971</v>
      </c>
      <c r="H36" s="17">
        <v>43971</v>
      </c>
      <c r="I36" s="34">
        <v>15.36</v>
      </c>
      <c r="J36" s="34">
        <v>5145.5999999999995</v>
      </c>
    </row>
    <row r="37" spans="1:10" x14ac:dyDescent="0.25">
      <c r="A37" s="9" t="s">
        <v>198</v>
      </c>
      <c r="B37" s="18">
        <v>318</v>
      </c>
      <c r="C37" s="9" t="s">
        <v>151</v>
      </c>
      <c r="D37" s="19" t="s">
        <v>236</v>
      </c>
      <c r="E37" s="40" t="s">
        <v>4</v>
      </c>
      <c r="F37" s="9">
        <v>384</v>
      </c>
      <c r="G37" s="10">
        <v>44389</v>
      </c>
      <c r="H37" s="10">
        <v>44389</v>
      </c>
      <c r="I37" s="34">
        <v>15.54</v>
      </c>
      <c r="J37" s="34">
        <v>5967.36</v>
      </c>
    </row>
    <row r="38" spans="1:10" x14ac:dyDescent="0.25">
      <c r="A38" s="9" t="s">
        <v>198</v>
      </c>
      <c r="B38" s="9">
        <v>123</v>
      </c>
      <c r="C38" s="9" t="s">
        <v>151</v>
      </c>
      <c r="D38" s="14" t="s">
        <v>19</v>
      </c>
      <c r="E38" s="13" t="s">
        <v>4</v>
      </c>
      <c r="F38" s="9">
        <v>171</v>
      </c>
      <c r="G38" s="10">
        <v>43595</v>
      </c>
      <c r="H38" s="10">
        <v>43595</v>
      </c>
      <c r="I38" s="34">
        <v>10</v>
      </c>
      <c r="J38" s="34">
        <v>1710</v>
      </c>
    </row>
    <row r="39" spans="1:10" x14ac:dyDescent="0.25">
      <c r="A39" s="9" t="s">
        <v>198</v>
      </c>
      <c r="B39" s="9">
        <v>125</v>
      </c>
      <c r="C39" s="9" t="s">
        <v>151</v>
      </c>
      <c r="D39" s="14" t="s">
        <v>211</v>
      </c>
      <c r="E39" s="13" t="s">
        <v>12</v>
      </c>
      <c r="F39" s="9">
        <v>331</v>
      </c>
      <c r="G39" s="10">
        <v>44364</v>
      </c>
      <c r="H39" s="10">
        <v>44364</v>
      </c>
      <c r="I39" s="34">
        <v>185.58</v>
      </c>
      <c r="J39" s="34">
        <v>61426.98</v>
      </c>
    </row>
    <row r="40" spans="1:10" x14ac:dyDescent="0.25">
      <c r="A40" s="9" t="s">
        <v>198</v>
      </c>
      <c r="B40" s="9">
        <v>124</v>
      </c>
      <c r="C40" s="9" t="s">
        <v>151</v>
      </c>
      <c r="D40" s="14" t="s">
        <v>210</v>
      </c>
      <c r="E40" s="13" t="s">
        <v>12</v>
      </c>
      <c r="F40" s="9">
        <v>0</v>
      </c>
      <c r="G40" s="10">
        <v>43342</v>
      </c>
      <c r="H40" s="10">
        <v>43342</v>
      </c>
      <c r="I40" s="34">
        <v>270</v>
      </c>
      <c r="J40" s="34">
        <v>0</v>
      </c>
    </row>
    <row r="41" spans="1:10" x14ac:dyDescent="0.25">
      <c r="A41" s="9" t="s">
        <v>198</v>
      </c>
      <c r="B41" s="9">
        <v>126</v>
      </c>
      <c r="C41" s="9" t="s">
        <v>151</v>
      </c>
      <c r="D41" s="14" t="s">
        <v>154</v>
      </c>
      <c r="E41" s="13" t="s">
        <v>4</v>
      </c>
      <c r="F41" s="9">
        <v>50</v>
      </c>
      <c r="G41" s="10">
        <v>44406</v>
      </c>
      <c r="H41" s="10">
        <v>44406</v>
      </c>
      <c r="I41" s="34">
        <v>120.99720000000001</v>
      </c>
      <c r="J41" s="34">
        <v>6049.8600000000006</v>
      </c>
    </row>
    <row r="42" spans="1:10" x14ac:dyDescent="0.25">
      <c r="A42" s="9" t="s">
        <v>198</v>
      </c>
      <c r="B42" s="9">
        <v>127</v>
      </c>
      <c r="C42" s="9" t="s">
        <v>151</v>
      </c>
      <c r="D42" s="14" t="s">
        <v>25</v>
      </c>
      <c r="E42" s="13" t="s">
        <v>26</v>
      </c>
      <c r="F42" s="9">
        <v>8</v>
      </c>
      <c r="G42" s="10">
        <v>43411</v>
      </c>
      <c r="H42" s="10">
        <v>43411</v>
      </c>
      <c r="I42" s="34">
        <v>155</v>
      </c>
      <c r="J42" s="34">
        <v>1240</v>
      </c>
    </row>
    <row r="43" spans="1:10" x14ac:dyDescent="0.25">
      <c r="A43" s="9" t="s">
        <v>198</v>
      </c>
      <c r="B43" s="9">
        <v>128</v>
      </c>
      <c r="C43" s="9" t="s">
        <v>151</v>
      </c>
      <c r="D43" s="14" t="s">
        <v>185</v>
      </c>
      <c r="E43" s="13" t="s">
        <v>4</v>
      </c>
      <c r="F43" s="9">
        <v>201</v>
      </c>
      <c r="G43" s="10">
        <v>43580</v>
      </c>
      <c r="H43" s="10">
        <v>43580</v>
      </c>
      <c r="I43" s="34">
        <v>175</v>
      </c>
      <c r="J43" s="34">
        <v>35175</v>
      </c>
    </row>
    <row r="44" spans="1:10" x14ac:dyDescent="0.25">
      <c r="A44" s="9" t="s">
        <v>198</v>
      </c>
      <c r="B44" s="9">
        <v>131</v>
      </c>
      <c r="C44" s="9" t="s">
        <v>151</v>
      </c>
      <c r="D44" s="14" t="s">
        <v>21</v>
      </c>
      <c r="E44" s="13" t="s">
        <v>4</v>
      </c>
      <c r="F44" s="9">
        <v>0</v>
      </c>
      <c r="G44" s="10">
        <v>41818</v>
      </c>
      <c r="H44" s="10">
        <v>41818</v>
      </c>
      <c r="I44" s="34">
        <v>67</v>
      </c>
      <c r="J44" s="34">
        <v>0</v>
      </c>
    </row>
    <row r="45" spans="1:10" x14ac:dyDescent="0.25">
      <c r="A45" s="9" t="s">
        <v>198</v>
      </c>
      <c r="B45" s="9">
        <v>130</v>
      </c>
      <c r="C45" s="9" t="s">
        <v>151</v>
      </c>
      <c r="D45" s="14" t="s">
        <v>237</v>
      </c>
      <c r="E45" s="13" t="s">
        <v>4</v>
      </c>
      <c r="F45" s="9">
        <v>35</v>
      </c>
      <c r="G45" s="10">
        <v>44406</v>
      </c>
      <c r="H45" s="10">
        <v>44406</v>
      </c>
      <c r="I45" s="34">
        <v>400</v>
      </c>
      <c r="J45" s="34">
        <v>14000</v>
      </c>
    </row>
    <row r="46" spans="1:10" x14ac:dyDescent="0.25">
      <c r="A46" s="9" t="s">
        <v>198</v>
      </c>
      <c r="B46" s="9">
        <v>132</v>
      </c>
      <c r="C46" s="9" t="s">
        <v>151</v>
      </c>
      <c r="D46" s="14" t="s">
        <v>258</v>
      </c>
      <c r="E46" s="13" t="s">
        <v>4</v>
      </c>
      <c r="F46" s="9">
        <v>10</v>
      </c>
      <c r="G46" s="10">
        <v>44412</v>
      </c>
      <c r="H46" s="10">
        <v>44412</v>
      </c>
      <c r="I46" s="34">
        <v>350.46</v>
      </c>
      <c r="J46" s="34">
        <v>3504.6</v>
      </c>
    </row>
    <row r="47" spans="1:10" x14ac:dyDescent="0.25">
      <c r="A47" s="9" t="s">
        <v>198</v>
      </c>
      <c r="B47" s="9">
        <v>133</v>
      </c>
      <c r="C47" s="9" t="s">
        <v>151</v>
      </c>
      <c r="D47" s="14" t="s">
        <v>238</v>
      </c>
      <c r="E47" s="13" t="s">
        <v>4</v>
      </c>
      <c r="F47" s="9">
        <v>1</v>
      </c>
      <c r="G47" s="17">
        <v>41818</v>
      </c>
      <c r="H47" s="17">
        <v>41818</v>
      </c>
      <c r="I47" s="34">
        <v>370.5</v>
      </c>
      <c r="J47" s="34">
        <v>370.5</v>
      </c>
    </row>
    <row r="48" spans="1:10" x14ac:dyDescent="0.25">
      <c r="A48" s="9" t="s">
        <v>198</v>
      </c>
      <c r="B48" s="18">
        <v>326</v>
      </c>
      <c r="C48" s="9" t="s">
        <v>151</v>
      </c>
      <c r="D48" s="14" t="s">
        <v>239</v>
      </c>
      <c r="E48" s="40" t="s">
        <v>4</v>
      </c>
      <c r="F48" s="9">
        <v>25</v>
      </c>
      <c r="G48" s="10">
        <v>44406</v>
      </c>
      <c r="H48" s="10">
        <v>44406</v>
      </c>
      <c r="I48" s="34">
        <v>130.3192</v>
      </c>
      <c r="J48" s="34">
        <v>3257.98</v>
      </c>
    </row>
    <row r="49" spans="1:10" x14ac:dyDescent="0.25">
      <c r="A49" s="9" t="s">
        <v>198</v>
      </c>
      <c r="B49" s="9">
        <v>134</v>
      </c>
      <c r="C49" s="9" t="s">
        <v>151</v>
      </c>
      <c r="D49" s="14" t="s">
        <v>24</v>
      </c>
      <c r="E49" s="13" t="s">
        <v>4</v>
      </c>
      <c r="F49" s="9">
        <v>18</v>
      </c>
      <c r="G49" s="10">
        <v>41818</v>
      </c>
      <c r="H49" s="10">
        <v>41818</v>
      </c>
      <c r="I49" s="34">
        <v>731.6</v>
      </c>
      <c r="J49" s="34">
        <v>13168.800000000001</v>
      </c>
    </row>
    <row r="50" spans="1:10" x14ac:dyDescent="0.25">
      <c r="A50" s="9" t="s">
        <v>198</v>
      </c>
      <c r="B50" s="9">
        <v>135</v>
      </c>
      <c r="C50" s="9" t="s">
        <v>151</v>
      </c>
      <c r="D50" s="14" t="s">
        <v>23</v>
      </c>
      <c r="E50" s="13" t="s">
        <v>4</v>
      </c>
      <c r="F50" s="9">
        <v>0</v>
      </c>
      <c r="G50" s="10">
        <v>41818</v>
      </c>
      <c r="H50" s="10">
        <v>41818</v>
      </c>
      <c r="I50" s="34">
        <v>584.1</v>
      </c>
      <c r="J50" s="34">
        <v>0</v>
      </c>
    </row>
    <row r="51" spans="1:10" x14ac:dyDescent="0.25">
      <c r="A51" s="9" t="s">
        <v>198</v>
      </c>
      <c r="B51" s="9">
        <v>136</v>
      </c>
      <c r="C51" s="9" t="s">
        <v>151</v>
      </c>
      <c r="D51" s="14" t="s">
        <v>22</v>
      </c>
      <c r="E51" s="13" t="s">
        <v>4</v>
      </c>
      <c r="F51" s="9">
        <v>31</v>
      </c>
      <c r="G51" s="10">
        <v>43895</v>
      </c>
      <c r="H51" s="10">
        <v>43895</v>
      </c>
      <c r="I51" s="34">
        <v>7</v>
      </c>
      <c r="J51" s="34">
        <v>217</v>
      </c>
    </row>
    <row r="52" spans="1:10" x14ac:dyDescent="0.25">
      <c r="A52" s="9" t="s">
        <v>198</v>
      </c>
      <c r="B52" s="9">
        <v>137</v>
      </c>
      <c r="C52" s="9" t="s">
        <v>151</v>
      </c>
      <c r="D52" s="14" t="s">
        <v>28</v>
      </c>
      <c r="E52" s="13" t="s">
        <v>4</v>
      </c>
      <c r="F52" s="9">
        <v>253</v>
      </c>
      <c r="G52" s="10">
        <v>41818</v>
      </c>
      <c r="H52" s="10">
        <v>41818</v>
      </c>
      <c r="I52" s="34">
        <v>10</v>
      </c>
      <c r="J52" s="34">
        <v>2530</v>
      </c>
    </row>
    <row r="53" spans="1:10" x14ac:dyDescent="0.25">
      <c r="A53" s="9" t="s">
        <v>198</v>
      </c>
      <c r="B53" s="9">
        <v>138</v>
      </c>
      <c r="C53" s="9" t="s">
        <v>151</v>
      </c>
      <c r="D53" s="14" t="s">
        <v>167</v>
      </c>
      <c r="E53" s="13" t="s">
        <v>4</v>
      </c>
      <c r="F53" s="9">
        <v>0</v>
      </c>
      <c r="G53" s="10">
        <v>42998</v>
      </c>
      <c r="H53" s="10">
        <v>42998</v>
      </c>
      <c r="I53" s="34">
        <v>35</v>
      </c>
      <c r="J53" s="34">
        <v>0</v>
      </c>
    </row>
    <row r="54" spans="1:10" x14ac:dyDescent="0.25">
      <c r="A54" s="9" t="s">
        <v>198</v>
      </c>
      <c r="B54" s="9">
        <v>139</v>
      </c>
      <c r="C54" s="9" t="s">
        <v>151</v>
      </c>
      <c r="D54" s="14" t="s">
        <v>27</v>
      </c>
      <c r="E54" s="13" t="s">
        <v>4</v>
      </c>
      <c r="F54" s="9">
        <v>6</v>
      </c>
      <c r="G54" s="10">
        <v>43248</v>
      </c>
      <c r="H54" s="10">
        <v>43248</v>
      </c>
      <c r="I54" s="34">
        <v>19.28</v>
      </c>
      <c r="J54" s="34">
        <v>115.68</v>
      </c>
    </row>
    <row r="55" spans="1:10" x14ac:dyDescent="0.25">
      <c r="A55" s="9" t="s">
        <v>198</v>
      </c>
      <c r="B55" s="9">
        <v>140</v>
      </c>
      <c r="C55" s="9" t="s">
        <v>151</v>
      </c>
      <c r="D55" s="14" t="s">
        <v>187</v>
      </c>
      <c r="E55" s="13" t="s">
        <v>13</v>
      </c>
      <c r="F55" s="9">
        <v>22</v>
      </c>
      <c r="G55" s="10">
        <v>43593</v>
      </c>
      <c r="H55" s="10">
        <v>43593</v>
      </c>
      <c r="I55" s="34">
        <v>73.099999999999994</v>
      </c>
      <c r="J55" s="34">
        <v>1608.1999999999998</v>
      </c>
    </row>
    <row r="56" spans="1:10" x14ac:dyDescent="0.25">
      <c r="A56" s="9" t="s">
        <v>198</v>
      </c>
      <c r="B56" s="9">
        <v>141</v>
      </c>
      <c r="C56" s="9" t="s">
        <v>151</v>
      </c>
      <c r="D56" s="14" t="s">
        <v>173</v>
      </c>
      <c r="E56" s="13" t="s">
        <v>13</v>
      </c>
      <c r="F56" s="9">
        <v>10</v>
      </c>
      <c r="G56" s="10">
        <v>43789</v>
      </c>
      <c r="H56" s="10">
        <v>43789</v>
      </c>
      <c r="I56" s="34">
        <v>95</v>
      </c>
      <c r="J56" s="34">
        <v>950</v>
      </c>
    </row>
    <row r="57" spans="1:10" x14ac:dyDescent="0.25">
      <c r="A57" s="9" t="s">
        <v>198</v>
      </c>
      <c r="B57" s="9">
        <v>142</v>
      </c>
      <c r="C57" s="9" t="s">
        <v>151</v>
      </c>
      <c r="D57" s="14" t="s">
        <v>34</v>
      </c>
      <c r="E57" s="13" t="s">
        <v>4</v>
      </c>
      <c r="F57" s="9">
        <v>8</v>
      </c>
      <c r="G57" s="10">
        <v>43895</v>
      </c>
      <c r="H57" s="10">
        <v>43895</v>
      </c>
      <c r="I57" s="34">
        <v>35</v>
      </c>
      <c r="J57" s="34">
        <v>280</v>
      </c>
    </row>
    <row r="58" spans="1:10" x14ac:dyDescent="0.25">
      <c r="A58" s="9" t="s">
        <v>198</v>
      </c>
      <c r="B58" s="9">
        <v>143</v>
      </c>
      <c r="C58" s="9" t="s">
        <v>151</v>
      </c>
      <c r="D58" s="14" t="s">
        <v>145</v>
      </c>
      <c r="E58" s="13" t="s">
        <v>4</v>
      </c>
      <c r="F58" s="9">
        <v>0</v>
      </c>
      <c r="G58" s="10">
        <v>41818</v>
      </c>
      <c r="H58" s="10">
        <v>41818</v>
      </c>
      <c r="I58" s="34">
        <v>30</v>
      </c>
      <c r="J58" s="34">
        <v>0</v>
      </c>
    </row>
    <row r="59" spans="1:10" x14ac:dyDescent="0.25">
      <c r="A59" s="9" t="s">
        <v>198</v>
      </c>
      <c r="B59" s="9">
        <v>144</v>
      </c>
      <c r="C59" s="9" t="s">
        <v>151</v>
      </c>
      <c r="D59" s="14" t="s">
        <v>30</v>
      </c>
      <c r="E59" s="13" t="s">
        <v>4</v>
      </c>
      <c r="F59" s="9">
        <v>18</v>
      </c>
      <c r="G59" s="10">
        <v>43592</v>
      </c>
      <c r="H59" s="10">
        <v>43592</v>
      </c>
      <c r="I59" s="34">
        <v>25</v>
      </c>
      <c r="J59" s="34">
        <v>450</v>
      </c>
    </row>
    <row r="60" spans="1:10" x14ac:dyDescent="0.25">
      <c r="A60" s="9" t="s">
        <v>198</v>
      </c>
      <c r="B60" s="9">
        <v>145</v>
      </c>
      <c r="C60" s="9" t="s">
        <v>151</v>
      </c>
      <c r="D60" s="14" t="s">
        <v>31</v>
      </c>
      <c r="E60" s="13" t="s">
        <v>4</v>
      </c>
      <c r="F60" s="9">
        <v>26</v>
      </c>
      <c r="G60" s="10">
        <v>43900</v>
      </c>
      <c r="H60" s="10">
        <v>43900</v>
      </c>
      <c r="I60" s="34">
        <v>42.568399999999997</v>
      </c>
      <c r="J60" s="34">
        <v>1106.7783999999999</v>
      </c>
    </row>
    <row r="61" spans="1:10" x14ac:dyDescent="0.25">
      <c r="A61" s="9" t="s">
        <v>198</v>
      </c>
      <c r="B61" s="9">
        <v>146</v>
      </c>
      <c r="C61" s="9" t="s">
        <v>151</v>
      </c>
      <c r="D61" s="14" t="s">
        <v>172</v>
      </c>
      <c r="E61" s="13" t="s">
        <v>4</v>
      </c>
      <c r="F61" s="9">
        <v>1</v>
      </c>
      <c r="G61" s="10">
        <v>43895</v>
      </c>
      <c r="H61" s="10">
        <v>43895</v>
      </c>
      <c r="I61" s="34">
        <v>306.8</v>
      </c>
      <c r="J61" s="34">
        <v>306.8</v>
      </c>
    </row>
    <row r="62" spans="1:10" x14ac:dyDescent="0.25">
      <c r="A62" s="9" t="s">
        <v>198</v>
      </c>
      <c r="B62" s="9">
        <v>147</v>
      </c>
      <c r="C62" s="9" t="s">
        <v>151</v>
      </c>
      <c r="D62" s="14" t="s">
        <v>29</v>
      </c>
      <c r="E62" s="13" t="s">
        <v>4</v>
      </c>
      <c r="F62" s="9">
        <v>33</v>
      </c>
      <c r="G62" s="10">
        <v>43255</v>
      </c>
      <c r="H62" s="10">
        <v>43255</v>
      </c>
      <c r="I62" s="34">
        <v>22</v>
      </c>
      <c r="J62" s="34">
        <v>726</v>
      </c>
    </row>
    <row r="63" spans="1:10" x14ac:dyDescent="0.25">
      <c r="A63" s="9" t="s">
        <v>198</v>
      </c>
      <c r="B63" s="9">
        <v>148</v>
      </c>
      <c r="C63" s="9" t="s">
        <v>151</v>
      </c>
      <c r="D63" s="14" t="s">
        <v>175</v>
      </c>
      <c r="E63" s="13" t="s">
        <v>4</v>
      </c>
      <c r="F63" s="9">
        <v>15</v>
      </c>
      <c r="G63" s="10">
        <v>43588</v>
      </c>
      <c r="H63" s="10">
        <v>43588</v>
      </c>
      <c r="I63" s="34">
        <v>28.35</v>
      </c>
      <c r="J63" s="34">
        <v>425.25</v>
      </c>
    </row>
    <row r="64" spans="1:10" x14ac:dyDescent="0.25">
      <c r="A64" s="9" t="s">
        <v>198</v>
      </c>
      <c r="B64" s="9">
        <v>149</v>
      </c>
      <c r="C64" s="9" t="s">
        <v>151</v>
      </c>
      <c r="D64" s="14" t="s">
        <v>163</v>
      </c>
      <c r="E64" s="13" t="s">
        <v>4</v>
      </c>
      <c r="F64" s="9">
        <v>5</v>
      </c>
      <c r="G64" s="10">
        <v>42893</v>
      </c>
      <c r="H64" s="10">
        <v>42893</v>
      </c>
      <c r="I64" s="34">
        <v>850</v>
      </c>
      <c r="J64" s="34">
        <v>4250</v>
      </c>
    </row>
    <row r="65" spans="1:10" x14ac:dyDescent="0.25">
      <c r="A65" s="9" t="s">
        <v>198</v>
      </c>
      <c r="B65" s="9">
        <v>150</v>
      </c>
      <c r="C65" s="9" t="s">
        <v>151</v>
      </c>
      <c r="D65" s="14" t="s">
        <v>35</v>
      </c>
      <c r="E65" s="13" t="s">
        <v>4</v>
      </c>
      <c r="F65" s="9">
        <v>0</v>
      </c>
      <c r="G65" s="10">
        <v>41818</v>
      </c>
      <c r="H65" s="10">
        <v>41818</v>
      </c>
      <c r="I65" s="34">
        <v>767</v>
      </c>
      <c r="J65" s="34">
        <v>0</v>
      </c>
    </row>
    <row r="66" spans="1:10" x14ac:dyDescent="0.25">
      <c r="A66" s="9" t="s">
        <v>198</v>
      </c>
      <c r="B66" s="9">
        <v>151</v>
      </c>
      <c r="C66" s="9" t="s">
        <v>151</v>
      </c>
      <c r="D66" s="14" t="s">
        <v>33</v>
      </c>
      <c r="E66" s="13" t="s">
        <v>4</v>
      </c>
      <c r="F66" s="9">
        <v>7</v>
      </c>
      <c r="G66" s="10">
        <v>43588</v>
      </c>
      <c r="H66" s="10">
        <v>43588</v>
      </c>
      <c r="I66" s="34">
        <v>118.64</v>
      </c>
      <c r="J66" s="34">
        <v>830.48</v>
      </c>
    </row>
    <row r="67" spans="1:10" x14ac:dyDescent="0.25">
      <c r="A67" s="9" t="s">
        <v>198</v>
      </c>
      <c r="B67" s="9">
        <v>152</v>
      </c>
      <c r="C67" s="9" t="s">
        <v>151</v>
      </c>
      <c r="D67" s="14" t="s">
        <v>32</v>
      </c>
      <c r="E67" s="13" t="s">
        <v>4</v>
      </c>
      <c r="F67" s="9">
        <v>10</v>
      </c>
      <c r="G67" s="10">
        <v>43588</v>
      </c>
      <c r="H67" s="10">
        <v>43588</v>
      </c>
      <c r="I67" s="34">
        <v>31.44</v>
      </c>
      <c r="J67" s="34">
        <v>314.40000000000003</v>
      </c>
    </row>
    <row r="68" spans="1:10" x14ac:dyDescent="0.25">
      <c r="A68" s="9" t="s">
        <v>198</v>
      </c>
      <c r="B68" s="9">
        <v>154</v>
      </c>
      <c r="C68" s="9" t="s">
        <v>151</v>
      </c>
      <c r="D68" s="14" t="s">
        <v>182</v>
      </c>
      <c r="E68" s="13" t="s">
        <v>13</v>
      </c>
      <c r="F68" s="9">
        <v>36</v>
      </c>
      <c r="G68" s="10">
        <v>43588</v>
      </c>
      <c r="H68" s="10">
        <v>43588</v>
      </c>
      <c r="I68" s="34">
        <v>21.99</v>
      </c>
      <c r="J68" s="34">
        <v>791.64</v>
      </c>
    </row>
    <row r="69" spans="1:10" x14ac:dyDescent="0.25">
      <c r="A69" s="9" t="s">
        <v>198</v>
      </c>
      <c r="B69" s="9">
        <v>155</v>
      </c>
      <c r="C69" s="9" t="s">
        <v>151</v>
      </c>
      <c r="D69" s="14" t="s">
        <v>37</v>
      </c>
      <c r="E69" s="13" t="s">
        <v>13</v>
      </c>
      <c r="F69" s="9">
        <v>31</v>
      </c>
      <c r="G69" s="10">
        <v>43588</v>
      </c>
      <c r="H69" s="10">
        <v>43588</v>
      </c>
      <c r="I69" s="34">
        <v>48.64</v>
      </c>
      <c r="J69" s="34">
        <v>1507.84</v>
      </c>
    </row>
    <row r="70" spans="1:10" x14ac:dyDescent="0.25">
      <c r="A70" s="9" t="s">
        <v>198</v>
      </c>
      <c r="B70" s="9">
        <v>156</v>
      </c>
      <c r="C70" s="9" t="s">
        <v>151</v>
      </c>
      <c r="D70" s="14" t="s">
        <v>36</v>
      </c>
      <c r="E70" s="13" t="s">
        <v>13</v>
      </c>
      <c r="F70" s="9">
        <v>38</v>
      </c>
      <c r="G70" s="10">
        <v>43588</v>
      </c>
      <c r="H70" s="10">
        <v>43588</v>
      </c>
      <c r="I70" s="34">
        <v>72.03</v>
      </c>
      <c r="J70" s="34">
        <v>2737.14</v>
      </c>
    </row>
    <row r="71" spans="1:10" x14ac:dyDescent="0.25">
      <c r="A71" s="9" t="s">
        <v>198</v>
      </c>
      <c r="B71" s="9">
        <v>157</v>
      </c>
      <c r="C71" s="9" t="s">
        <v>151</v>
      </c>
      <c r="D71" s="14" t="s">
        <v>147</v>
      </c>
      <c r="E71" s="13" t="s">
        <v>4</v>
      </c>
      <c r="F71" s="9">
        <v>44</v>
      </c>
      <c r="G71" s="10">
        <v>43900</v>
      </c>
      <c r="H71" s="10">
        <v>43900</v>
      </c>
      <c r="I71" s="34">
        <v>8.9443999999999999</v>
      </c>
      <c r="J71" s="34">
        <v>393.55360000000002</v>
      </c>
    </row>
    <row r="72" spans="1:10" x14ac:dyDescent="0.25">
      <c r="A72" s="9" t="s">
        <v>198</v>
      </c>
      <c r="B72" s="9">
        <v>158</v>
      </c>
      <c r="C72" s="9" t="s">
        <v>151</v>
      </c>
      <c r="D72" s="14" t="s">
        <v>148</v>
      </c>
      <c r="E72" s="13" t="s">
        <v>4</v>
      </c>
      <c r="F72" s="9">
        <v>70</v>
      </c>
      <c r="G72" s="10">
        <v>43900</v>
      </c>
      <c r="H72" s="10">
        <v>43900</v>
      </c>
      <c r="I72" s="34">
        <v>24.400040000000001</v>
      </c>
      <c r="J72" s="34">
        <v>1708.0028</v>
      </c>
    </row>
    <row r="73" spans="1:10" x14ac:dyDescent="0.25">
      <c r="A73" s="9" t="s">
        <v>198</v>
      </c>
      <c r="B73" s="9">
        <v>159</v>
      </c>
      <c r="C73" s="9" t="s">
        <v>151</v>
      </c>
      <c r="D73" s="14" t="s">
        <v>70</v>
      </c>
      <c r="E73" s="13" t="s">
        <v>7</v>
      </c>
      <c r="F73" s="9">
        <v>116</v>
      </c>
      <c r="G73" s="10">
        <v>44384</v>
      </c>
      <c r="H73" s="10">
        <v>44384</v>
      </c>
      <c r="I73" s="34">
        <v>58.95</v>
      </c>
      <c r="J73" s="34">
        <v>6838.2000000000007</v>
      </c>
    </row>
    <row r="74" spans="1:10" x14ac:dyDescent="0.25">
      <c r="A74" s="9" t="s">
        <v>198</v>
      </c>
      <c r="B74" s="9">
        <v>160</v>
      </c>
      <c r="C74" s="9" t="s">
        <v>151</v>
      </c>
      <c r="D74" s="14" t="s">
        <v>218</v>
      </c>
      <c r="E74" s="13" t="s">
        <v>4</v>
      </c>
      <c r="F74" s="9">
        <v>10</v>
      </c>
      <c r="G74" s="10">
        <v>44392</v>
      </c>
      <c r="H74" s="10">
        <v>44392</v>
      </c>
      <c r="I74" s="34">
        <v>20.059999999999999</v>
      </c>
      <c r="J74" s="34">
        <v>200.6</v>
      </c>
    </row>
    <row r="75" spans="1:10" x14ac:dyDescent="0.25">
      <c r="A75" s="9" t="s">
        <v>198</v>
      </c>
      <c r="B75" s="18">
        <v>310</v>
      </c>
      <c r="C75" s="9" t="s">
        <v>151</v>
      </c>
      <c r="D75" s="19" t="s">
        <v>225</v>
      </c>
      <c r="E75" s="40" t="s">
        <v>4</v>
      </c>
      <c r="F75" s="9">
        <v>6</v>
      </c>
      <c r="G75" s="17">
        <v>44392</v>
      </c>
      <c r="H75" s="17">
        <v>44392</v>
      </c>
      <c r="I75" s="34">
        <v>18.88</v>
      </c>
      <c r="J75" s="34">
        <v>113.28</v>
      </c>
    </row>
    <row r="76" spans="1:10" x14ac:dyDescent="0.25">
      <c r="A76" s="9" t="s">
        <v>198</v>
      </c>
      <c r="B76" s="9">
        <v>161</v>
      </c>
      <c r="C76" s="9" t="s">
        <v>151</v>
      </c>
      <c r="D76" s="14" t="s">
        <v>38</v>
      </c>
      <c r="E76" s="13" t="s">
        <v>4</v>
      </c>
      <c r="F76" s="9">
        <v>2</v>
      </c>
      <c r="G76" s="10">
        <v>41818</v>
      </c>
      <c r="H76" s="10">
        <v>41818</v>
      </c>
      <c r="I76" s="34">
        <v>3750</v>
      </c>
      <c r="J76" s="34">
        <v>7500</v>
      </c>
    </row>
    <row r="77" spans="1:10" x14ac:dyDescent="0.25">
      <c r="A77" s="9" t="s">
        <v>198</v>
      </c>
      <c r="B77" s="9">
        <v>162</v>
      </c>
      <c r="C77" s="9" t="s">
        <v>151</v>
      </c>
      <c r="D77" s="14" t="s">
        <v>212</v>
      </c>
      <c r="E77" s="13" t="s">
        <v>12</v>
      </c>
      <c r="F77" s="9">
        <v>0</v>
      </c>
      <c r="G77" s="10">
        <v>43595</v>
      </c>
      <c r="H77" s="10">
        <v>43595</v>
      </c>
      <c r="I77" s="34">
        <v>14.6</v>
      </c>
      <c r="J77" s="34">
        <v>0</v>
      </c>
    </row>
    <row r="78" spans="1:10" x14ac:dyDescent="0.25">
      <c r="A78" s="9" t="s">
        <v>198</v>
      </c>
      <c r="B78" s="9">
        <v>163</v>
      </c>
      <c r="C78" s="9" t="s">
        <v>151</v>
      </c>
      <c r="D78" s="14" t="s">
        <v>44</v>
      </c>
      <c r="E78" s="13" t="s">
        <v>7</v>
      </c>
      <c r="F78" s="9">
        <v>4</v>
      </c>
      <c r="G78" s="10">
        <v>42827</v>
      </c>
      <c r="H78" s="10">
        <v>42827</v>
      </c>
      <c r="I78" s="34">
        <v>173</v>
      </c>
      <c r="J78" s="34">
        <v>692</v>
      </c>
    </row>
    <row r="79" spans="1:10" x14ac:dyDescent="0.25">
      <c r="A79" s="9" t="s">
        <v>198</v>
      </c>
      <c r="B79" s="9">
        <v>164</v>
      </c>
      <c r="C79" s="9" t="s">
        <v>151</v>
      </c>
      <c r="D79" s="14" t="s">
        <v>42</v>
      </c>
      <c r="E79" s="13" t="s">
        <v>4</v>
      </c>
      <c r="F79" s="9">
        <v>4</v>
      </c>
      <c r="G79" s="10">
        <v>43586</v>
      </c>
      <c r="H79" s="10">
        <v>43586</v>
      </c>
      <c r="I79" s="34">
        <v>190.59</v>
      </c>
      <c r="J79" s="34">
        <v>762.36</v>
      </c>
    </row>
    <row r="80" spans="1:10" x14ac:dyDescent="0.25">
      <c r="A80" s="9" t="s">
        <v>198</v>
      </c>
      <c r="B80" s="9">
        <v>165</v>
      </c>
      <c r="C80" s="9" t="s">
        <v>151</v>
      </c>
      <c r="D80" s="14" t="s">
        <v>43</v>
      </c>
      <c r="E80" s="13" t="s">
        <v>7</v>
      </c>
      <c r="F80" s="9">
        <v>139</v>
      </c>
      <c r="G80" s="10">
        <v>44384</v>
      </c>
      <c r="H80" s="10">
        <v>44384</v>
      </c>
      <c r="I80" s="34">
        <v>81.42</v>
      </c>
      <c r="J80" s="34">
        <v>11317.380000000001</v>
      </c>
    </row>
    <row r="81" spans="1:10" x14ac:dyDescent="0.25">
      <c r="A81" s="9" t="s">
        <v>198</v>
      </c>
      <c r="B81" s="9">
        <v>166</v>
      </c>
      <c r="C81" s="9" t="s">
        <v>151</v>
      </c>
      <c r="D81" s="14" t="s">
        <v>213</v>
      </c>
      <c r="E81" s="13" t="s">
        <v>4</v>
      </c>
      <c r="F81" s="9">
        <v>10</v>
      </c>
      <c r="G81" s="10">
        <v>43586</v>
      </c>
      <c r="H81" s="10">
        <v>43586</v>
      </c>
      <c r="I81" s="34">
        <v>48.38</v>
      </c>
      <c r="J81" s="34">
        <v>483.8</v>
      </c>
    </row>
    <row r="82" spans="1:10" x14ac:dyDescent="0.25">
      <c r="A82" s="9" t="s">
        <v>198</v>
      </c>
      <c r="B82" s="9">
        <v>167</v>
      </c>
      <c r="C82" s="9" t="s">
        <v>151</v>
      </c>
      <c r="D82" s="14" t="s">
        <v>39</v>
      </c>
      <c r="E82" s="13" t="s">
        <v>40</v>
      </c>
      <c r="F82" s="9">
        <v>150</v>
      </c>
      <c r="G82" s="10">
        <v>43595</v>
      </c>
      <c r="H82" s="10">
        <v>43595</v>
      </c>
      <c r="I82" s="34">
        <v>21.83</v>
      </c>
      <c r="J82" s="34">
        <v>3274.4999999999995</v>
      </c>
    </row>
    <row r="83" spans="1:10" x14ac:dyDescent="0.25">
      <c r="A83" s="9" t="s">
        <v>198</v>
      </c>
      <c r="B83" s="9">
        <v>168</v>
      </c>
      <c r="C83" s="9" t="s">
        <v>151</v>
      </c>
      <c r="D83" s="14" t="s">
        <v>240</v>
      </c>
      <c r="E83" s="13" t="s">
        <v>4</v>
      </c>
      <c r="F83" s="9">
        <v>0</v>
      </c>
      <c r="G83" s="17">
        <v>43895</v>
      </c>
      <c r="H83" s="17">
        <v>43895</v>
      </c>
      <c r="I83" s="34">
        <v>73.16</v>
      </c>
      <c r="J83" s="34">
        <v>0</v>
      </c>
    </row>
    <row r="84" spans="1:10" x14ac:dyDescent="0.25">
      <c r="A84" s="9" t="s">
        <v>198</v>
      </c>
      <c r="B84" s="18">
        <v>328</v>
      </c>
      <c r="C84" s="9" t="s">
        <v>151</v>
      </c>
      <c r="D84" s="14" t="s">
        <v>241</v>
      </c>
      <c r="E84" s="40" t="s">
        <v>4</v>
      </c>
      <c r="F84" s="9">
        <v>10</v>
      </c>
      <c r="G84" s="10">
        <v>44407</v>
      </c>
      <c r="H84" s="10">
        <v>44407</v>
      </c>
      <c r="I84" s="34">
        <v>56.120800000000003</v>
      </c>
      <c r="J84" s="34">
        <v>561.20800000000008</v>
      </c>
    </row>
    <row r="85" spans="1:10" x14ac:dyDescent="0.25">
      <c r="A85" s="9" t="s">
        <v>198</v>
      </c>
      <c r="B85" s="9">
        <v>169</v>
      </c>
      <c r="C85" s="9" t="s">
        <v>151</v>
      </c>
      <c r="D85" s="14" t="s">
        <v>47</v>
      </c>
      <c r="E85" s="13" t="s">
        <v>4</v>
      </c>
      <c r="F85" s="9">
        <v>9</v>
      </c>
      <c r="G85" s="10">
        <v>44385</v>
      </c>
      <c r="H85" s="10">
        <v>44385</v>
      </c>
      <c r="I85" s="34">
        <v>944</v>
      </c>
      <c r="J85" s="34">
        <v>8496</v>
      </c>
    </row>
    <row r="86" spans="1:10" x14ac:dyDescent="0.25">
      <c r="A86" s="9" t="s">
        <v>198</v>
      </c>
      <c r="B86" s="9">
        <v>170</v>
      </c>
      <c r="C86" s="9" t="s">
        <v>151</v>
      </c>
      <c r="D86" s="14" t="s">
        <v>45</v>
      </c>
      <c r="E86" s="13" t="s">
        <v>4</v>
      </c>
      <c r="F86" s="9">
        <v>1</v>
      </c>
      <c r="G86" s="10">
        <v>43237</v>
      </c>
      <c r="H86" s="10">
        <v>43237</v>
      </c>
      <c r="I86" s="34">
        <v>625</v>
      </c>
      <c r="J86" s="34">
        <v>625</v>
      </c>
    </row>
    <row r="87" spans="1:10" x14ac:dyDescent="0.25">
      <c r="A87" s="9" t="s">
        <v>198</v>
      </c>
      <c r="B87" s="9">
        <v>171</v>
      </c>
      <c r="C87" s="9" t="s">
        <v>151</v>
      </c>
      <c r="D87" s="14" t="s">
        <v>46</v>
      </c>
      <c r="E87" s="13" t="s">
        <v>4</v>
      </c>
      <c r="F87" s="9">
        <v>0</v>
      </c>
      <c r="G87" s="10">
        <v>42827</v>
      </c>
      <c r="H87" s="10">
        <v>42827</v>
      </c>
      <c r="I87" s="34">
        <v>552</v>
      </c>
      <c r="J87" s="34">
        <v>0</v>
      </c>
    </row>
    <row r="88" spans="1:10" x14ac:dyDescent="0.25">
      <c r="A88" s="9" t="s">
        <v>198</v>
      </c>
      <c r="B88" s="9">
        <v>172</v>
      </c>
      <c r="C88" s="9" t="s">
        <v>151</v>
      </c>
      <c r="D88" s="14" t="s">
        <v>41</v>
      </c>
      <c r="E88" s="13" t="s">
        <v>4</v>
      </c>
      <c r="F88" s="9">
        <v>531</v>
      </c>
      <c r="G88" s="10">
        <v>41818</v>
      </c>
      <c r="H88" s="10">
        <v>41818</v>
      </c>
      <c r="I88" s="34">
        <v>20.65</v>
      </c>
      <c r="J88" s="34">
        <v>10965.15</v>
      </c>
    </row>
    <row r="89" spans="1:10" x14ac:dyDescent="0.25">
      <c r="A89" s="9" t="s">
        <v>198</v>
      </c>
      <c r="B89" s="9">
        <v>173</v>
      </c>
      <c r="C89" s="9" t="s">
        <v>151</v>
      </c>
      <c r="D89" s="14" t="s">
        <v>48</v>
      </c>
      <c r="E89" s="13" t="s">
        <v>4</v>
      </c>
      <c r="F89" s="9">
        <v>20</v>
      </c>
      <c r="G89" s="10">
        <v>43900</v>
      </c>
      <c r="H89" s="10">
        <v>43900</v>
      </c>
      <c r="I89" s="34">
        <v>33.4176</v>
      </c>
      <c r="J89" s="34">
        <v>668.35199999999998</v>
      </c>
    </row>
    <row r="90" spans="1:10" x14ac:dyDescent="0.25">
      <c r="A90" s="9" t="s">
        <v>198</v>
      </c>
      <c r="B90" s="9">
        <v>174</v>
      </c>
      <c r="C90" s="9" t="s">
        <v>151</v>
      </c>
      <c r="D90" s="14" t="s">
        <v>49</v>
      </c>
      <c r="E90" s="13" t="s">
        <v>4</v>
      </c>
      <c r="F90" s="9">
        <v>17</v>
      </c>
      <c r="G90" s="10">
        <v>43362</v>
      </c>
      <c r="H90" s="10">
        <v>43362</v>
      </c>
      <c r="I90" s="34">
        <v>74</v>
      </c>
      <c r="J90" s="34">
        <v>1258</v>
      </c>
    </row>
    <row r="91" spans="1:10" x14ac:dyDescent="0.25">
      <c r="A91" s="9" t="s">
        <v>198</v>
      </c>
      <c r="B91" s="9">
        <v>175</v>
      </c>
      <c r="C91" s="9" t="s">
        <v>151</v>
      </c>
      <c r="D91" s="14" t="s">
        <v>168</v>
      </c>
      <c r="E91" s="13" t="s">
        <v>4</v>
      </c>
      <c r="F91" s="9">
        <v>7</v>
      </c>
      <c r="G91" s="10">
        <v>44392</v>
      </c>
      <c r="H91" s="10">
        <v>44392</v>
      </c>
      <c r="I91" s="34">
        <v>115.64</v>
      </c>
      <c r="J91" s="34">
        <v>809.48</v>
      </c>
    </row>
    <row r="92" spans="1:10" x14ac:dyDescent="0.25">
      <c r="A92" s="9" t="s">
        <v>198</v>
      </c>
      <c r="B92" s="9">
        <v>176</v>
      </c>
      <c r="C92" s="9" t="s">
        <v>151</v>
      </c>
      <c r="D92" s="14" t="s">
        <v>54</v>
      </c>
      <c r="E92" s="13" t="s">
        <v>4</v>
      </c>
      <c r="F92" s="9">
        <v>500</v>
      </c>
      <c r="G92" s="10">
        <v>41818</v>
      </c>
      <c r="H92" s="10">
        <v>41818</v>
      </c>
      <c r="I92" s="34">
        <v>1.17</v>
      </c>
      <c r="J92" s="34">
        <v>585</v>
      </c>
    </row>
    <row r="93" spans="1:10" x14ac:dyDescent="0.25">
      <c r="A93" s="9" t="s">
        <v>198</v>
      </c>
      <c r="B93" s="9">
        <v>177</v>
      </c>
      <c r="C93" s="9" t="s">
        <v>151</v>
      </c>
      <c r="D93" s="14" t="s">
        <v>57</v>
      </c>
      <c r="E93" s="13" t="s">
        <v>4</v>
      </c>
      <c r="F93" s="9">
        <v>400</v>
      </c>
      <c r="G93" s="10">
        <v>41818</v>
      </c>
      <c r="H93" s="10">
        <v>41818</v>
      </c>
      <c r="I93" s="34">
        <v>1.91</v>
      </c>
      <c r="J93" s="34">
        <v>764</v>
      </c>
    </row>
    <row r="94" spans="1:10" x14ac:dyDescent="0.25">
      <c r="A94" s="9" t="s">
        <v>198</v>
      </c>
      <c r="B94" s="9">
        <v>178</v>
      </c>
      <c r="C94" s="9" t="s">
        <v>151</v>
      </c>
      <c r="D94" s="14" t="s">
        <v>51</v>
      </c>
      <c r="E94" s="13" t="s">
        <v>4</v>
      </c>
      <c r="F94" s="9">
        <v>150</v>
      </c>
      <c r="G94" s="10">
        <v>43451</v>
      </c>
      <c r="H94" s="10">
        <v>43451</v>
      </c>
      <c r="I94" s="34">
        <v>9.0399999999999991</v>
      </c>
      <c r="J94" s="34">
        <v>1355.9999999999998</v>
      </c>
    </row>
    <row r="95" spans="1:10" x14ac:dyDescent="0.25">
      <c r="A95" s="9" t="s">
        <v>198</v>
      </c>
      <c r="B95" s="9">
        <v>179</v>
      </c>
      <c r="C95" s="9" t="s">
        <v>151</v>
      </c>
      <c r="D95" s="14" t="s">
        <v>53</v>
      </c>
      <c r="E95" s="13" t="s">
        <v>4</v>
      </c>
      <c r="F95" s="9">
        <v>600</v>
      </c>
      <c r="G95" s="10">
        <v>41818</v>
      </c>
      <c r="H95" s="10">
        <v>41818</v>
      </c>
      <c r="I95" s="34">
        <v>7</v>
      </c>
      <c r="J95" s="34">
        <v>4200</v>
      </c>
    </row>
    <row r="96" spans="1:10" x14ac:dyDescent="0.25">
      <c r="A96" s="9" t="s">
        <v>198</v>
      </c>
      <c r="B96" s="9">
        <v>180</v>
      </c>
      <c r="C96" s="9" t="s">
        <v>151</v>
      </c>
      <c r="D96" s="14" t="s">
        <v>52</v>
      </c>
      <c r="E96" s="13" t="s">
        <v>4</v>
      </c>
      <c r="F96" s="9">
        <v>100</v>
      </c>
      <c r="G96" s="10">
        <v>43019</v>
      </c>
      <c r="H96" s="10">
        <v>43019</v>
      </c>
      <c r="I96" s="34">
        <v>5</v>
      </c>
      <c r="J96" s="34">
        <v>500</v>
      </c>
    </row>
    <row r="97" spans="1:10" x14ac:dyDescent="0.25">
      <c r="A97" s="9" t="s">
        <v>198</v>
      </c>
      <c r="B97" s="9">
        <v>181</v>
      </c>
      <c r="C97" s="9" t="s">
        <v>151</v>
      </c>
      <c r="D97" s="14" t="s">
        <v>50</v>
      </c>
      <c r="E97" s="13" t="s">
        <v>4</v>
      </c>
      <c r="F97" s="9">
        <v>150</v>
      </c>
      <c r="G97" s="10">
        <v>43019</v>
      </c>
      <c r="H97" s="10">
        <v>43019</v>
      </c>
      <c r="I97" s="34">
        <v>75.010000000000005</v>
      </c>
      <c r="J97" s="34">
        <v>11251.5</v>
      </c>
    </row>
    <row r="98" spans="1:10" x14ac:dyDescent="0.25">
      <c r="A98" s="9" t="s">
        <v>198</v>
      </c>
      <c r="B98" s="9">
        <v>182</v>
      </c>
      <c r="C98" s="9" t="s">
        <v>151</v>
      </c>
      <c r="D98" s="14" t="s">
        <v>56</v>
      </c>
      <c r="E98" s="13" t="s">
        <v>4</v>
      </c>
      <c r="F98" s="9">
        <v>0</v>
      </c>
      <c r="G98" s="10">
        <v>41818</v>
      </c>
      <c r="H98" s="10">
        <v>41818</v>
      </c>
      <c r="I98" s="34">
        <v>1.17</v>
      </c>
      <c r="J98" s="34">
        <v>0</v>
      </c>
    </row>
    <row r="99" spans="1:10" x14ac:dyDescent="0.25">
      <c r="A99" s="9" t="s">
        <v>198</v>
      </c>
      <c r="B99" s="9">
        <v>183</v>
      </c>
      <c r="C99" s="9" t="s">
        <v>151</v>
      </c>
      <c r="D99" s="14" t="s">
        <v>55</v>
      </c>
      <c r="E99" s="13" t="s">
        <v>4</v>
      </c>
      <c r="F99" s="9">
        <v>350</v>
      </c>
      <c r="G99" s="10">
        <v>41818</v>
      </c>
      <c r="H99" s="10">
        <v>41818</v>
      </c>
      <c r="I99" s="34">
        <v>1.17</v>
      </c>
      <c r="J99" s="34">
        <v>409.5</v>
      </c>
    </row>
    <row r="100" spans="1:10" x14ac:dyDescent="0.25">
      <c r="A100" s="9" t="s">
        <v>198</v>
      </c>
      <c r="B100" s="9">
        <v>184</v>
      </c>
      <c r="C100" s="9" t="s">
        <v>151</v>
      </c>
      <c r="D100" s="14" t="s">
        <v>59</v>
      </c>
      <c r="E100" s="13" t="s">
        <v>12</v>
      </c>
      <c r="F100" s="9">
        <v>9</v>
      </c>
      <c r="G100" s="10">
        <v>43592</v>
      </c>
      <c r="H100" s="10">
        <v>43592</v>
      </c>
      <c r="I100" s="34">
        <v>195</v>
      </c>
      <c r="J100" s="34">
        <v>1755</v>
      </c>
    </row>
    <row r="101" spans="1:10" x14ac:dyDescent="0.25">
      <c r="A101" s="9" t="s">
        <v>198</v>
      </c>
      <c r="B101" s="9">
        <v>185</v>
      </c>
      <c r="C101" s="9" t="s">
        <v>151</v>
      </c>
      <c r="D101" s="14" t="s">
        <v>58</v>
      </c>
      <c r="E101" s="13" t="s">
        <v>12</v>
      </c>
      <c r="F101" s="9">
        <v>15</v>
      </c>
      <c r="G101" s="10">
        <v>43591</v>
      </c>
      <c r="H101" s="10">
        <v>43591</v>
      </c>
      <c r="I101" s="34">
        <v>680</v>
      </c>
      <c r="J101" s="34">
        <v>10200</v>
      </c>
    </row>
    <row r="102" spans="1:10" x14ac:dyDescent="0.25">
      <c r="A102" s="9" t="s">
        <v>198</v>
      </c>
      <c r="B102" s="9">
        <v>186</v>
      </c>
      <c r="C102" s="9" t="s">
        <v>151</v>
      </c>
      <c r="D102" s="14" t="s">
        <v>62</v>
      </c>
      <c r="E102" s="13" t="s">
        <v>4</v>
      </c>
      <c r="F102" s="9">
        <v>101</v>
      </c>
      <c r="G102" s="10">
        <v>41818</v>
      </c>
      <c r="H102" s="10">
        <v>41818</v>
      </c>
      <c r="I102" s="34">
        <v>45</v>
      </c>
      <c r="J102" s="34">
        <v>4545</v>
      </c>
    </row>
    <row r="103" spans="1:10" x14ac:dyDescent="0.25">
      <c r="A103" s="9" t="s">
        <v>198</v>
      </c>
      <c r="B103" s="9">
        <v>187</v>
      </c>
      <c r="C103" s="9" t="s">
        <v>151</v>
      </c>
      <c r="D103" s="14" t="s">
        <v>61</v>
      </c>
      <c r="E103" s="13" t="s">
        <v>4</v>
      </c>
      <c r="F103" s="9">
        <v>72</v>
      </c>
      <c r="G103" s="10">
        <v>41818</v>
      </c>
      <c r="H103" s="10">
        <v>41818</v>
      </c>
      <c r="I103" s="34">
        <v>45</v>
      </c>
      <c r="J103" s="34">
        <v>3240</v>
      </c>
    </row>
    <row r="104" spans="1:10" x14ac:dyDescent="0.25">
      <c r="A104" s="9" t="s">
        <v>198</v>
      </c>
      <c r="B104" s="9">
        <v>188</v>
      </c>
      <c r="C104" s="9" t="s">
        <v>151</v>
      </c>
      <c r="D104" s="14" t="s">
        <v>60</v>
      </c>
      <c r="E104" s="13" t="s">
        <v>4</v>
      </c>
      <c r="F104" s="9">
        <v>0</v>
      </c>
      <c r="G104" s="10">
        <v>41818</v>
      </c>
      <c r="H104" s="10">
        <v>41818</v>
      </c>
      <c r="I104" s="34">
        <v>45</v>
      </c>
      <c r="J104" s="34">
        <v>0</v>
      </c>
    </row>
    <row r="105" spans="1:10" x14ac:dyDescent="0.25">
      <c r="A105" s="9" t="s">
        <v>198</v>
      </c>
      <c r="B105" s="9">
        <v>189</v>
      </c>
      <c r="C105" s="9" t="s">
        <v>151</v>
      </c>
      <c r="D105" s="14" t="s">
        <v>63</v>
      </c>
      <c r="E105" s="13" t="s">
        <v>12</v>
      </c>
      <c r="F105" s="9">
        <v>5</v>
      </c>
      <c r="G105" s="10">
        <v>41818</v>
      </c>
      <c r="H105" s="10">
        <v>41818</v>
      </c>
      <c r="I105" s="34">
        <v>37.119999999999997</v>
      </c>
      <c r="J105" s="34">
        <v>185.6</v>
      </c>
    </row>
    <row r="106" spans="1:10" x14ac:dyDescent="0.25">
      <c r="A106" s="9" t="s">
        <v>198</v>
      </c>
      <c r="B106" s="9">
        <v>190</v>
      </c>
      <c r="C106" s="9" t="s">
        <v>151</v>
      </c>
      <c r="D106" s="14" t="s">
        <v>64</v>
      </c>
      <c r="E106" s="13" t="s">
        <v>20</v>
      </c>
      <c r="F106" s="9">
        <v>5</v>
      </c>
      <c r="G106" s="10">
        <v>41818</v>
      </c>
      <c r="H106" s="10">
        <v>41818</v>
      </c>
      <c r="I106" s="34">
        <v>250</v>
      </c>
      <c r="J106" s="34">
        <v>1250</v>
      </c>
    </row>
    <row r="107" spans="1:10" x14ac:dyDescent="0.25">
      <c r="A107" s="9" t="s">
        <v>198</v>
      </c>
      <c r="B107" s="9">
        <v>191</v>
      </c>
      <c r="C107" s="9" t="s">
        <v>151</v>
      </c>
      <c r="D107" s="14" t="s">
        <v>65</v>
      </c>
      <c r="E107" s="13" t="s">
        <v>20</v>
      </c>
      <c r="F107" s="9">
        <v>1</v>
      </c>
      <c r="G107" s="10">
        <v>41818</v>
      </c>
      <c r="H107" s="10">
        <v>41818</v>
      </c>
      <c r="I107" s="34">
        <v>250</v>
      </c>
      <c r="J107" s="34">
        <v>250</v>
      </c>
    </row>
    <row r="108" spans="1:10" x14ac:dyDescent="0.25">
      <c r="A108" s="9" t="s">
        <v>198</v>
      </c>
      <c r="B108" s="9">
        <v>192</v>
      </c>
      <c r="C108" s="9" t="s">
        <v>151</v>
      </c>
      <c r="D108" s="14" t="s">
        <v>242</v>
      </c>
      <c r="E108" s="13" t="s">
        <v>13</v>
      </c>
      <c r="F108" s="9">
        <v>0</v>
      </c>
      <c r="G108" s="17">
        <v>43895</v>
      </c>
      <c r="H108" s="17">
        <v>43895</v>
      </c>
      <c r="I108" s="34">
        <v>185</v>
      </c>
      <c r="J108" s="34">
        <v>0</v>
      </c>
    </row>
    <row r="109" spans="1:10" x14ac:dyDescent="0.25">
      <c r="A109" s="9" t="s">
        <v>198</v>
      </c>
      <c r="B109" s="18">
        <v>320</v>
      </c>
      <c r="C109" s="9" t="s">
        <v>151</v>
      </c>
      <c r="D109" s="14" t="s">
        <v>243</v>
      </c>
      <c r="E109" s="13" t="s">
        <v>13</v>
      </c>
      <c r="F109" s="9">
        <v>18</v>
      </c>
      <c r="G109" s="10">
        <v>44392</v>
      </c>
      <c r="H109" s="10">
        <v>44392</v>
      </c>
      <c r="I109" s="34">
        <v>221.84</v>
      </c>
      <c r="J109" s="34">
        <v>3993.12</v>
      </c>
    </row>
    <row r="110" spans="1:10" x14ac:dyDescent="0.25">
      <c r="A110" s="9" t="s">
        <v>198</v>
      </c>
      <c r="B110" s="18">
        <v>329</v>
      </c>
      <c r="C110" s="9" t="s">
        <v>151</v>
      </c>
      <c r="D110" s="19" t="s">
        <v>256</v>
      </c>
      <c r="E110" s="40" t="s">
        <v>13</v>
      </c>
      <c r="F110" s="9">
        <v>3</v>
      </c>
      <c r="G110" s="17">
        <v>43895</v>
      </c>
      <c r="H110" s="17">
        <v>43895</v>
      </c>
      <c r="I110" s="34">
        <v>323.32</v>
      </c>
      <c r="J110" s="34">
        <v>969.96</v>
      </c>
    </row>
    <row r="111" spans="1:10" x14ac:dyDescent="0.25">
      <c r="A111" s="9" t="s">
        <v>198</v>
      </c>
      <c r="B111" s="9">
        <v>193</v>
      </c>
      <c r="C111" s="9" t="s">
        <v>151</v>
      </c>
      <c r="D111" s="14" t="s">
        <v>259</v>
      </c>
      <c r="E111" s="13" t="s">
        <v>13</v>
      </c>
      <c r="F111" s="9">
        <v>21</v>
      </c>
      <c r="G111" s="10">
        <v>44406</v>
      </c>
      <c r="H111" s="10">
        <v>44406</v>
      </c>
      <c r="I111" s="34">
        <v>299.00020000000001</v>
      </c>
      <c r="J111" s="34">
        <v>6279.0042000000003</v>
      </c>
    </row>
    <row r="112" spans="1:10" x14ac:dyDescent="0.25">
      <c r="A112" s="9" t="s">
        <v>198</v>
      </c>
      <c r="B112" s="9">
        <v>194</v>
      </c>
      <c r="C112" s="9" t="s">
        <v>151</v>
      </c>
      <c r="D112" s="14" t="s">
        <v>66</v>
      </c>
      <c r="E112" s="13" t="s">
        <v>13</v>
      </c>
      <c r="F112" s="9">
        <v>18</v>
      </c>
      <c r="G112" s="10">
        <v>43451</v>
      </c>
      <c r="H112" s="10">
        <v>43451</v>
      </c>
      <c r="I112" s="34">
        <v>600</v>
      </c>
      <c r="J112" s="34">
        <v>10800</v>
      </c>
    </row>
    <row r="113" spans="1:10" x14ac:dyDescent="0.25">
      <c r="A113" s="9" t="s">
        <v>198</v>
      </c>
      <c r="B113" s="9">
        <v>195</v>
      </c>
      <c r="C113" s="9" t="s">
        <v>151</v>
      </c>
      <c r="D113" s="14" t="s">
        <v>67</v>
      </c>
      <c r="E113" s="13" t="s">
        <v>12</v>
      </c>
      <c r="F113" s="9">
        <v>10</v>
      </c>
      <c r="G113" s="17">
        <v>43900</v>
      </c>
      <c r="H113" s="17">
        <v>43900</v>
      </c>
      <c r="I113" s="34">
        <v>980</v>
      </c>
      <c r="J113" s="34">
        <v>9800</v>
      </c>
    </row>
    <row r="114" spans="1:10" x14ac:dyDescent="0.25">
      <c r="A114" s="9" t="s">
        <v>198</v>
      </c>
      <c r="B114" s="9">
        <v>196</v>
      </c>
      <c r="C114" s="9" t="s">
        <v>151</v>
      </c>
      <c r="D114" s="14" t="s">
        <v>184</v>
      </c>
      <c r="E114" s="13" t="s">
        <v>4</v>
      </c>
      <c r="F114" s="9">
        <v>4</v>
      </c>
      <c r="G114" s="10">
        <v>43588</v>
      </c>
      <c r="H114" s="10">
        <v>43588</v>
      </c>
      <c r="I114" s="34">
        <v>5</v>
      </c>
      <c r="J114" s="34">
        <v>20</v>
      </c>
    </row>
    <row r="115" spans="1:10" x14ac:dyDescent="0.25">
      <c r="A115" s="9" t="s">
        <v>198</v>
      </c>
      <c r="B115" s="9">
        <v>197</v>
      </c>
      <c r="C115" s="9" t="s">
        <v>151</v>
      </c>
      <c r="D115" s="14" t="s">
        <v>193</v>
      </c>
      <c r="E115" s="13" t="s">
        <v>12</v>
      </c>
      <c r="F115" s="9">
        <v>3</v>
      </c>
      <c r="G115" s="10">
        <v>43977</v>
      </c>
      <c r="H115" s="10">
        <v>43977</v>
      </c>
      <c r="I115" s="34">
        <v>98.16</v>
      </c>
      <c r="J115" s="34">
        <v>294.48</v>
      </c>
    </row>
    <row r="116" spans="1:10" x14ac:dyDescent="0.25">
      <c r="A116" s="9" t="s">
        <v>198</v>
      </c>
      <c r="B116" s="9">
        <v>198</v>
      </c>
      <c r="C116" s="9" t="s">
        <v>151</v>
      </c>
      <c r="D116" s="14" t="s">
        <v>68</v>
      </c>
      <c r="E116" s="13" t="s">
        <v>12</v>
      </c>
      <c r="F116" s="9">
        <v>53</v>
      </c>
      <c r="G116" s="10">
        <v>43977</v>
      </c>
      <c r="H116" s="10">
        <v>43977</v>
      </c>
      <c r="I116" s="34">
        <v>435.13</v>
      </c>
      <c r="J116" s="34">
        <v>23061.89</v>
      </c>
    </row>
    <row r="117" spans="1:10" x14ac:dyDescent="0.25">
      <c r="A117" s="9" t="s">
        <v>198</v>
      </c>
      <c r="B117" s="9">
        <v>199</v>
      </c>
      <c r="C117" s="9" t="s">
        <v>151</v>
      </c>
      <c r="D117" s="14" t="s">
        <v>69</v>
      </c>
      <c r="E117" s="13" t="s">
        <v>4</v>
      </c>
      <c r="F117" s="9">
        <v>395</v>
      </c>
      <c r="G117" s="10">
        <v>41818</v>
      </c>
      <c r="H117" s="10">
        <v>41818</v>
      </c>
      <c r="I117" s="34">
        <v>5</v>
      </c>
      <c r="J117" s="34">
        <v>1975</v>
      </c>
    </row>
    <row r="118" spans="1:10" x14ac:dyDescent="0.25">
      <c r="A118" s="9" t="s">
        <v>198</v>
      </c>
      <c r="B118" s="9">
        <v>200</v>
      </c>
      <c r="C118" s="9" t="s">
        <v>151</v>
      </c>
      <c r="D118" s="14" t="s">
        <v>71</v>
      </c>
      <c r="E118" s="13" t="s">
        <v>13</v>
      </c>
      <c r="F118" s="9">
        <v>27</v>
      </c>
      <c r="G118" s="10">
        <v>44392</v>
      </c>
      <c r="H118" s="10">
        <v>44392</v>
      </c>
      <c r="I118" s="34">
        <v>44.603999999999999</v>
      </c>
      <c r="J118" s="34">
        <v>1204.308</v>
      </c>
    </row>
    <row r="119" spans="1:10" x14ac:dyDescent="0.25">
      <c r="A119" s="9" t="s">
        <v>198</v>
      </c>
      <c r="B119" s="9">
        <v>305</v>
      </c>
      <c r="C119" s="9" t="s">
        <v>151</v>
      </c>
      <c r="D119" s="14" t="s">
        <v>216</v>
      </c>
      <c r="E119" s="13" t="s">
        <v>7</v>
      </c>
      <c r="F119" s="9">
        <v>25</v>
      </c>
      <c r="G119" s="10">
        <v>44365</v>
      </c>
      <c r="H119" s="10">
        <v>44365</v>
      </c>
      <c r="I119" s="34">
        <v>536.9</v>
      </c>
      <c r="J119" s="34">
        <v>13422.5</v>
      </c>
    </row>
    <row r="120" spans="1:10" x14ac:dyDescent="0.25">
      <c r="A120" s="9" t="s">
        <v>198</v>
      </c>
      <c r="B120" s="9">
        <v>306</v>
      </c>
      <c r="C120" s="9" t="s">
        <v>151</v>
      </c>
      <c r="D120" s="14" t="s">
        <v>217</v>
      </c>
      <c r="E120" s="13" t="s">
        <v>4</v>
      </c>
      <c r="F120" s="9">
        <v>30</v>
      </c>
      <c r="G120" s="10">
        <v>44365</v>
      </c>
      <c r="H120" s="10">
        <v>44365</v>
      </c>
      <c r="I120" s="34">
        <v>76.7</v>
      </c>
      <c r="J120" s="34">
        <v>2301</v>
      </c>
    </row>
    <row r="121" spans="1:10" x14ac:dyDescent="0.25">
      <c r="A121" s="9" t="s">
        <v>198</v>
      </c>
      <c r="B121" s="9">
        <v>304</v>
      </c>
      <c r="C121" s="9" t="s">
        <v>151</v>
      </c>
      <c r="D121" s="14" t="s">
        <v>215</v>
      </c>
      <c r="E121" s="13" t="s">
        <v>4</v>
      </c>
      <c r="F121" s="9">
        <v>15</v>
      </c>
      <c r="G121" s="10">
        <v>43797</v>
      </c>
      <c r="H121" s="10">
        <v>43797</v>
      </c>
      <c r="I121" s="34">
        <v>110</v>
      </c>
      <c r="J121" s="34">
        <v>1650</v>
      </c>
    </row>
    <row r="122" spans="1:10" x14ac:dyDescent="0.25">
      <c r="A122" s="9" t="s">
        <v>198</v>
      </c>
      <c r="B122" s="9">
        <v>201</v>
      </c>
      <c r="C122" s="9" t="s">
        <v>151</v>
      </c>
      <c r="D122" s="14" t="s">
        <v>124</v>
      </c>
      <c r="E122" s="13" t="s">
        <v>4</v>
      </c>
      <c r="F122" s="9">
        <v>0</v>
      </c>
      <c r="G122" s="10">
        <v>41818</v>
      </c>
      <c r="H122" s="10">
        <v>41818</v>
      </c>
      <c r="I122" s="34">
        <v>37.700000000000003</v>
      </c>
      <c r="J122" s="34">
        <v>0</v>
      </c>
    </row>
    <row r="123" spans="1:10" x14ac:dyDescent="0.25">
      <c r="A123" s="9" t="s">
        <v>198</v>
      </c>
      <c r="B123" s="9">
        <v>202</v>
      </c>
      <c r="C123" s="9" t="s">
        <v>151</v>
      </c>
      <c r="D123" s="14" t="s">
        <v>72</v>
      </c>
      <c r="E123" s="13" t="s">
        <v>4</v>
      </c>
      <c r="F123" s="9">
        <v>62</v>
      </c>
      <c r="G123" s="10">
        <v>43248</v>
      </c>
      <c r="H123" s="10">
        <v>43248</v>
      </c>
      <c r="I123" s="34">
        <v>3.3</v>
      </c>
      <c r="J123" s="34">
        <v>204.6</v>
      </c>
    </row>
    <row r="124" spans="1:10" x14ac:dyDescent="0.25">
      <c r="A124" s="9" t="s">
        <v>198</v>
      </c>
      <c r="B124" s="9">
        <v>203</v>
      </c>
      <c r="C124" s="9" t="s">
        <v>151</v>
      </c>
      <c r="D124" s="14" t="s">
        <v>180</v>
      </c>
      <c r="E124" s="13" t="s">
        <v>4</v>
      </c>
      <c r="F124" s="9">
        <v>10</v>
      </c>
      <c r="G124" s="10">
        <v>44392</v>
      </c>
      <c r="H124" s="10">
        <v>44392</v>
      </c>
      <c r="I124" s="34">
        <v>601.79999999999995</v>
      </c>
      <c r="J124" s="34">
        <v>6018</v>
      </c>
    </row>
    <row r="125" spans="1:10" x14ac:dyDescent="0.25">
      <c r="A125" s="9" t="s">
        <v>198</v>
      </c>
      <c r="B125" s="9">
        <v>204</v>
      </c>
      <c r="C125" s="9" t="s">
        <v>151</v>
      </c>
      <c r="D125" s="14" t="s">
        <v>155</v>
      </c>
      <c r="E125" s="13" t="s">
        <v>4</v>
      </c>
      <c r="F125" s="9">
        <v>16</v>
      </c>
      <c r="G125" s="10">
        <v>44392</v>
      </c>
      <c r="H125" s="10">
        <v>44392</v>
      </c>
      <c r="I125" s="34">
        <v>136.88</v>
      </c>
      <c r="J125" s="34">
        <v>2190.08</v>
      </c>
    </row>
    <row r="126" spans="1:10" x14ac:dyDescent="0.25">
      <c r="A126" s="9" t="s">
        <v>198</v>
      </c>
      <c r="B126" s="9">
        <v>205</v>
      </c>
      <c r="C126" s="9" t="s">
        <v>151</v>
      </c>
      <c r="D126" s="14" t="s">
        <v>76</v>
      </c>
      <c r="E126" s="13" t="s">
        <v>13</v>
      </c>
      <c r="F126" s="9">
        <v>100</v>
      </c>
      <c r="G126" s="10">
        <v>41818</v>
      </c>
      <c r="H126" s="10">
        <v>41818</v>
      </c>
      <c r="I126" s="34">
        <v>35.96</v>
      </c>
      <c r="J126" s="34">
        <v>3596</v>
      </c>
    </row>
    <row r="127" spans="1:10" x14ac:dyDescent="0.25">
      <c r="A127" s="9" t="s">
        <v>198</v>
      </c>
      <c r="B127" s="9">
        <v>206</v>
      </c>
      <c r="C127" s="9" t="s">
        <v>151</v>
      </c>
      <c r="D127" s="14" t="s">
        <v>75</v>
      </c>
      <c r="E127" s="13" t="s">
        <v>13</v>
      </c>
      <c r="F127" s="9">
        <v>19</v>
      </c>
      <c r="G127" s="10">
        <v>43255</v>
      </c>
      <c r="H127" s="10">
        <v>43255</v>
      </c>
      <c r="I127" s="34">
        <v>23</v>
      </c>
      <c r="J127" s="34">
        <v>437</v>
      </c>
    </row>
    <row r="128" spans="1:10" x14ac:dyDescent="0.25">
      <c r="A128" s="9" t="s">
        <v>198</v>
      </c>
      <c r="B128" s="9">
        <v>207</v>
      </c>
      <c r="C128" s="9" t="s">
        <v>151</v>
      </c>
      <c r="D128" s="14" t="s">
        <v>73</v>
      </c>
      <c r="E128" s="13" t="s">
        <v>74</v>
      </c>
      <c r="F128" s="9">
        <v>1</v>
      </c>
      <c r="G128" s="10">
        <v>43971</v>
      </c>
      <c r="H128" s="10">
        <v>43971</v>
      </c>
      <c r="I128" s="34">
        <v>38.94</v>
      </c>
      <c r="J128" s="34">
        <v>38.94</v>
      </c>
    </row>
    <row r="129" spans="1:10" x14ac:dyDescent="0.25">
      <c r="A129" s="9" t="s">
        <v>198</v>
      </c>
      <c r="B129" s="9">
        <v>208</v>
      </c>
      <c r="C129" s="9" t="s">
        <v>151</v>
      </c>
      <c r="D129" s="14" t="s">
        <v>176</v>
      </c>
      <c r="E129" s="13" t="s">
        <v>74</v>
      </c>
      <c r="F129" s="9">
        <v>0</v>
      </c>
      <c r="G129" s="10">
        <v>43237</v>
      </c>
      <c r="H129" s="10">
        <v>43237</v>
      </c>
      <c r="I129" s="34">
        <v>60</v>
      </c>
      <c r="J129" s="34">
        <v>0</v>
      </c>
    </row>
    <row r="130" spans="1:10" x14ac:dyDescent="0.25">
      <c r="A130" s="9" t="s">
        <v>198</v>
      </c>
      <c r="B130" s="9">
        <v>209</v>
      </c>
      <c r="C130" s="9" t="s">
        <v>151</v>
      </c>
      <c r="D130" s="14" t="s">
        <v>194</v>
      </c>
      <c r="E130" s="13" t="s">
        <v>13</v>
      </c>
      <c r="F130" s="9">
        <v>235</v>
      </c>
      <c r="G130" s="10">
        <v>43977</v>
      </c>
      <c r="H130" s="10">
        <v>43977</v>
      </c>
      <c r="I130" s="34">
        <v>600</v>
      </c>
      <c r="J130" s="34">
        <v>141000</v>
      </c>
    </row>
    <row r="131" spans="1:10" x14ac:dyDescent="0.25">
      <c r="A131" s="9" t="s">
        <v>198</v>
      </c>
      <c r="B131" s="9">
        <v>210</v>
      </c>
      <c r="C131" s="9" t="s">
        <v>151</v>
      </c>
      <c r="D131" s="14" t="s">
        <v>165</v>
      </c>
      <c r="E131" s="13" t="s">
        <v>137</v>
      </c>
      <c r="F131" s="9">
        <v>0</v>
      </c>
      <c r="G131" s="10">
        <v>43977</v>
      </c>
      <c r="H131" s="10">
        <v>43977</v>
      </c>
      <c r="I131" s="34">
        <v>53.1</v>
      </c>
      <c r="J131" s="34">
        <v>0</v>
      </c>
    </row>
    <row r="132" spans="1:10" x14ac:dyDescent="0.25">
      <c r="A132" s="9" t="s">
        <v>198</v>
      </c>
      <c r="B132" s="9">
        <v>211</v>
      </c>
      <c r="C132" s="9" t="s">
        <v>151</v>
      </c>
      <c r="D132" s="14" t="s">
        <v>188</v>
      </c>
      <c r="E132" s="13" t="s">
        <v>12</v>
      </c>
      <c r="F132" s="9">
        <v>24</v>
      </c>
      <c r="G132" s="10">
        <v>44406</v>
      </c>
      <c r="H132" s="10">
        <v>44406</v>
      </c>
      <c r="I132" s="34">
        <v>159.30000000000001</v>
      </c>
      <c r="J132" s="34">
        <v>3823.2000000000003</v>
      </c>
    </row>
    <row r="133" spans="1:10" x14ac:dyDescent="0.25">
      <c r="A133" s="9" t="s">
        <v>198</v>
      </c>
      <c r="B133" s="18">
        <v>325</v>
      </c>
      <c r="C133" s="9" t="s">
        <v>151</v>
      </c>
      <c r="D133" s="19" t="s">
        <v>244</v>
      </c>
      <c r="E133" s="40" t="s">
        <v>12</v>
      </c>
      <c r="F133" s="9">
        <v>10</v>
      </c>
      <c r="G133" s="10">
        <v>44406</v>
      </c>
      <c r="H133" s="10">
        <v>44406</v>
      </c>
      <c r="I133" s="34">
        <v>159.30000000000001</v>
      </c>
      <c r="J133" s="34">
        <v>1593</v>
      </c>
    </row>
    <row r="134" spans="1:10" x14ac:dyDescent="0.25">
      <c r="A134" s="9" t="s">
        <v>198</v>
      </c>
      <c r="B134" s="9">
        <v>212</v>
      </c>
      <c r="C134" s="9" t="s">
        <v>151</v>
      </c>
      <c r="D134" s="14" t="s">
        <v>245</v>
      </c>
      <c r="E134" s="13" t="s">
        <v>4</v>
      </c>
      <c r="F134" s="9">
        <v>0</v>
      </c>
      <c r="G134" s="10">
        <v>44056</v>
      </c>
      <c r="H134" s="10">
        <v>44056</v>
      </c>
      <c r="I134" s="34">
        <v>170</v>
      </c>
      <c r="J134" s="34">
        <v>0</v>
      </c>
    </row>
    <row r="135" spans="1:10" x14ac:dyDescent="0.25">
      <c r="A135" s="9" t="s">
        <v>198</v>
      </c>
      <c r="B135" s="18">
        <v>314</v>
      </c>
      <c r="C135" s="9" t="s">
        <v>151</v>
      </c>
      <c r="D135" s="19" t="s">
        <v>246</v>
      </c>
      <c r="E135" s="40" t="s">
        <v>4</v>
      </c>
      <c r="F135" s="9">
        <v>12</v>
      </c>
      <c r="G135" s="10">
        <v>44384</v>
      </c>
      <c r="H135" s="10">
        <v>44384</v>
      </c>
      <c r="I135" s="34">
        <v>182.9</v>
      </c>
      <c r="J135" s="34">
        <v>2194.8000000000002</v>
      </c>
    </row>
    <row r="136" spans="1:10" x14ac:dyDescent="0.25">
      <c r="A136" s="9" t="s">
        <v>198</v>
      </c>
      <c r="B136" s="9">
        <v>213</v>
      </c>
      <c r="C136" s="9" t="s">
        <v>151</v>
      </c>
      <c r="D136" s="14" t="s">
        <v>260</v>
      </c>
      <c r="E136" s="13" t="s">
        <v>4</v>
      </c>
      <c r="F136" s="9">
        <v>38</v>
      </c>
      <c r="G136" s="10">
        <v>43977</v>
      </c>
      <c r="H136" s="10">
        <v>43977</v>
      </c>
      <c r="I136" s="34">
        <v>613.6</v>
      </c>
      <c r="J136" s="34">
        <v>23316.799999999999</v>
      </c>
    </row>
    <row r="137" spans="1:10" ht="15.75" x14ac:dyDescent="0.25">
      <c r="A137" s="9" t="s">
        <v>198</v>
      </c>
      <c r="B137" s="18">
        <v>331</v>
      </c>
      <c r="C137" s="9" t="s">
        <v>151</v>
      </c>
      <c r="D137" s="19" t="s">
        <v>261</v>
      </c>
      <c r="E137" s="41" t="s">
        <v>4</v>
      </c>
      <c r="F137" s="9">
        <v>30</v>
      </c>
      <c r="G137" s="17">
        <v>44418</v>
      </c>
      <c r="H137" s="17">
        <v>44418</v>
      </c>
      <c r="I137" s="34">
        <v>655.35233333333304</v>
      </c>
      <c r="J137" s="34">
        <v>19660.569999999992</v>
      </c>
    </row>
    <row r="138" spans="1:10" x14ac:dyDescent="0.25">
      <c r="A138" s="9" t="s">
        <v>198</v>
      </c>
      <c r="B138" s="9">
        <v>108</v>
      </c>
      <c r="C138" s="9" t="s">
        <v>151</v>
      </c>
      <c r="D138" s="14" t="s">
        <v>208</v>
      </c>
      <c r="E138" s="13" t="s">
        <v>4</v>
      </c>
      <c r="F138" s="9">
        <v>463</v>
      </c>
      <c r="G138" s="10">
        <v>44056</v>
      </c>
      <c r="H138" s="10">
        <v>44056</v>
      </c>
      <c r="I138" s="34">
        <v>79.89</v>
      </c>
      <c r="J138" s="34">
        <v>36989.07</v>
      </c>
    </row>
    <row r="139" spans="1:10" x14ac:dyDescent="0.25">
      <c r="A139" s="9" t="s">
        <v>198</v>
      </c>
      <c r="B139" s="9">
        <v>214</v>
      </c>
      <c r="C139" s="9" t="s">
        <v>151</v>
      </c>
      <c r="D139" s="14" t="s">
        <v>78</v>
      </c>
      <c r="E139" s="13" t="s">
        <v>4</v>
      </c>
      <c r="F139" s="9">
        <v>0</v>
      </c>
      <c r="G139" s="10">
        <v>41818</v>
      </c>
      <c r="H139" s="10">
        <v>41818</v>
      </c>
      <c r="I139" s="34">
        <v>500</v>
      </c>
      <c r="J139" s="34">
        <v>0</v>
      </c>
    </row>
    <row r="140" spans="1:10" x14ac:dyDescent="0.25">
      <c r="A140" s="9" t="s">
        <v>198</v>
      </c>
      <c r="B140" s="9">
        <v>215</v>
      </c>
      <c r="C140" s="9" t="s">
        <v>151</v>
      </c>
      <c r="D140" s="14" t="s">
        <v>247</v>
      </c>
      <c r="E140" s="13" t="s">
        <v>136</v>
      </c>
      <c r="F140" s="9">
        <v>17</v>
      </c>
      <c r="G140" s="10">
        <v>43971</v>
      </c>
      <c r="H140" s="10">
        <v>43971</v>
      </c>
      <c r="I140" s="34">
        <v>60.18</v>
      </c>
      <c r="J140" s="34">
        <v>1023.06</v>
      </c>
    </row>
    <row r="141" spans="1:10" x14ac:dyDescent="0.25">
      <c r="A141" s="9" t="s">
        <v>198</v>
      </c>
      <c r="B141" s="18">
        <v>316</v>
      </c>
      <c r="C141" s="9" t="s">
        <v>151</v>
      </c>
      <c r="D141" s="19" t="s">
        <v>248</v>
      </c>
      <c r="E141" s="40" t="s">
        <v>136</v>
      </c>
      <c r="F141" s="9">
        <v>20</v>
      </c>
      <c r="G141" s="17">
        <v>44384</v>
      </c>
      <c r="H141" s="17">
        <v>44384</v>
      </c>
      <c r="I141" s="34">
        <v>81.42</v>
      </c>
      <c r="J141" s="34">
        <v>1628.4</v>
      </c>
    </row>
    <row r="142" spans="1:10" x14ac:dyDescent="0.25">
      <c r="A142" s="9" t="s">
        <v>198</v>
      </c>
      <c r="B142" s="9">
        <v>216</v>
      </c>
      <c r="C142" s="9" t="s">
        <v>151</v>
      </c>
      <c r="D142" s="14" t="s">
        <v>77</v>
      </c>
      <c r="E142" s="13" t="s">
        <v>4</v>
      </c>
      <c r="F142" s="9">
        <v>107</v>
      </c>
      <c r="G142" s="10">
        <v>44406</v>
      </c>
      <c r="H142" s="10">
        <v>44406</v>
      </c>
      <c r="I142" s="34">
        <v>1.7925</v>
      </c>
      <c r="J142" s="34">
        <v>191.79749999999999</v>
      </c>
    </row>
    <row r="143" spans="1:10" x14ac:dyDescent="0.25">
      <c r="A143" s="9" t="s">
        <v>198</v>
      </c>
      <c r="B143" s="9">
        <v>217</v>
      </c>
      <c r="C143" s="9" t="s">
        <v>151</v>
      </c>
      <c r="D143" s="14" t="s">
        <v>79</v>
      </c>
      <c r="E143" s="13" t="s">
        <v>4</v>
      </c>
      <c r="F143" s="9">
        <v>19</v>
      </c>
      <c r="G143" s="10">
        <v>43900</v>
      </c>
      <c r="H143" s="10">
        <v>43900</v>
      </c>
      <c r="I143" s="34">
        <v>16.489999999999998</v>
      </c>
      <c r="J143" s="34">
        <v>313.30999999999995</v>
      </c>
    </row>
    <row r="144" spans="1:10" x14ac:dyDescent="0.25">
      <c r="A144" s="9" t="s">
        <v>198</v>
      </c>
      <c r="B144" s="9">
        <v>218</v>
      </c>
      <c r="C144" s="9" t="s">
        <v>151</v>
      </c>
      <c r="D144" s="14" t="s">
        <v>80</v>
      </c>
      <c r="E144" s="13" t="s">
        <v>4</v>
      </c>
      <c r="F144" s="9">
        <v>46</v>
      </c>
      <c r="G144" s="10">
        <v>44406</v>
      </c>
      <c r="H144" s="10">
        <v>44406</v>
      </c>
      <c r="I144" s="34">
        <v>37.51</v>
      </c>
      <c r="J144" s="34">
        <v>1725.4599999999998</v>
      </c>
    </row>
    <row r="145" spans="1:10" x14ac:dyDescent="0.25">
      <c r="A145" s="9" t="s">
        <v>198</v>
      </c>
      <c r="B145" s="9">
        <v>219</v>
      </c>
      <c r="C145" s="9" t="s">
        <v>151</v>
      </c>
      <c r="D145" s="14" t="s">
        <v>249</v>
      </c>
      <c r="E145" s="13" t="s">
        <v>4</v>
      </c>
      <c r="F145" s="9">
        <v>1</v>
      </c>
      <c r="G145" s="17">
        <v>43095</v>
      </c>
      <c r="H145" s="17">
        <v>43095</v>
      </c>
      <c r="I145" s="34">
        <v>139.83000000000001</v>
      </c>
      <c r="J145" s="34">
        <v>139.83000000000001</v>
      </c>
    </row>
    <row r="146" spans="1:10" x14ac:dyDescent="0.25">
      <c r="A146" s="9" t="s">
        <v>198</v>
      </c>
      <c r="B146" s="18">
        <v>322</v>
      </c>
      <c r="C146" s="9" t="s">
        <v>151</v>
      </c>
      <c r="D146" s="14" t="s">
        <v>219</v>
      </c>
      <c r="E146" s="13" t="s">
        <v>4</v>
      </c>
      <c r="F146" s="9">
        <v>10</v>
      </c>
      <c r="G146" s="10">
        <v>44392</v>
      </c>
      <c r="H146" s="10">
        <v>44392</v>
      </c>
      <c r="I146" s="34">
        <v>285.56</v>
      </c>
      <c r="J146" s="34">
        <v>2855.6</v>
      </c>
    </row>
    <row r="147" spans="1:10" x14ac:dyDescent="0.25">
      <c r="A147" s="9" t="s">
        <v>198</v>
      </c>
      <c r="B147" s="9">
        <v>220</v>
      </c>
      <c r="C147" s="9" t="s">
        <v>151</v>
      </c>
      <c r="D147" s="14" t="s">
        <v>81</v>
      </c>
      <c r="E147" s="13" t="s">
        <v>7</v>
      </c>
      <c r="F147" s="9">
        <v>10</v>
      </c>
      <c r="G147" s="10">
        <v>43588</v>
      </c>
      <c r="H147" s="10">
        <v>43588</v>
      </c>
      <c r="I147" s="34">
        <v>115.64</v>
      </c>
      <c r="J147" s="34">
        <v>1156.4000000000001</v>
      </c>
    </row>
    <row r="148" spans="1:10" x14ac:dyDescent="0.25">
      <c r="A148" s="9" t="s">
        <v>198</v>
      </c>
      <c r="B148" s="9">
        <v>221</v>
      </c>
      <c r="C148" s="9" t="s">
        <v>151</v>
      </c>
      <c r="D148" s="14" t="s">
        <v>83</v>
      </c>
      <c r="E148" s="13" t="s">
        <v>4</v>
      </c>
      <c r="F148" s="9">
        <v>28</v>
      </c>
      <c r="G148" s="10">
        <v>43900</v>
      </c>
      <c r="H148" s="10">
        <v>43900</v>
      </c>
      <c r="I148" s="34">
        <v>7.5755999999999997</v>
      </c>
      <c r="J148" s="34">
        <v>212.11679999999998</v>
      </c>
    </row>
    <row r="149" spans="1:10" x14ac:dyDescent="0.25">
      <c r="A149" s="9" t="s">
        <v>198</v>
      </c>
      <c r="B149" s="9">
        <v>222</v>
      </c>
      <c r="C149" s="9" t="s">
        <v>151</v>
      </c>
      <c r="D149" s="14" t="s">
        <v>85</v>
      </c>
      <c r="E149" s="13" t="s">
        <v>4</v>
      </c>
      <c r="F149" s="9">
        <v>29</v>
      </c>
      <c r="G149" s="10">
        <v>43900</v>
      </c>
      <c r="H149" s="10">
        <v>43900</v>
      </c>
      <c r="I149" s="34">
        <v>7.5755999999999997</v>
      </c>
      <c r="J149" s="34">
        <v>219.69239999999999</v>
      </c>
    </row>
    <row r="150" spans="1:10" x14ac:dyDescent="0.25">
      <c r="A150" s="9" t="s">
        <v>198</v>
      </c>
      <c r="B150" s="9">
        <v>223</v>
      </c>
      <c r="C150" s="9" t="s">
        <v>151</v>
      </c>
      <c r="D150" s="14" t="s">
        <v>86</v>
      </c>
      <c r="E150" s="13" t="s">
        <v>4</v>
      </c>
      <c r="F150" s="9">
        <v>135</v>
      </c>
      <c r="G150" s="10">
        <v>43900</v>
      </c>
      <c r="H150" s="10">
        <v>43900</v>
      </c>
      <c r="I150" s="34">
        <v>12.4962</v>
      </c>
      <c r="J150" s="34">
        <v>1686.9870000000001</v>
      </c>
    </row>
    <row r="151" spans="1:10" x14ac:dyDescent="0.25">
      <c r="A151" s="9" t="s">
        <v>198</v>
      </c>
      <c r="B151" s="9">
        <v>224</v>
      </c>
      <c r="C151" s="9" t="s">
        <v>151</v>
      </c>
      <c r="D151" s="14" t="s">
        <v>82</v>
      </c>
      <c r="E151" s="13" t="s">
        <v>4</v>
      </c>
      <c r="F151" s="9">
        <v>34</v>
      </c>
      <c r="G151" s="10">
        <v>43895</v>
      </c>
      <c r="H151" s="10">
        <v>43895</v>
      </c>
      <c r="I151" s="34">
        <v>10.62</v>
      </c>
      <c r="J151" s="34">
        <v>361.08</v>
      </c>
    </row>
    <row r="152" spans="1:10" x14ac:dyDescent="0.25">
      <c r="A152" s="9" t="s">
        <v>198</v>
      </c>
      <c r="B152" s="9">
        <v>225</v>
      </c>
      <c r="C152" s="9" t="s">
        <v>151</v>
      </c>
      <c r="D152" s="14" t="s">
        <v>84</v>
      </c>
      <c r="E152" s="13" t="s">
        <v>4</v>
      </c>
      <c r="F152" s="9">
        <v>59</v>
      </c>
      <c r="G152" s="10">
        <v>43895</v>
      </c>
      <c r="H152" s="10">
        <v>43895</v>
      </c>
      <c r="I152" s="34">
        <v>10.62</v>
      </c>
      <c r="J152" s="34">
        <v>626.57999999999993</v>
      </c>
    </row>
    <row r="153" spans="1:10" x14ac:dyDescent="0.25">
      <c r="A153" s="9" t="s">
        <v>198</v>
      </c>
      <c r="B153" s="9">
        <v>307</v>
      </c>
      <c r="C153" s="9" t="s">
        <v>151</v>
      </c>
      <c r="D153" s="14" t="s">
        <v>222</v>
      </c>
      <c r="E153" s="13" t="s">
        <v>4</v>
      </c>
      <c r="F153" s="9">
        <v>32</v>
      </c>
      <c r="G153" s="10">
        <v>44365</v>
      </c>
      <c r="H153" s="10">
        <v>44365</v>
      </c>
      <c r="I153" s="34">
        <v>200.6</v>
      </c>
      <c r="J153" s="34">
        <v>6419.2</v>
      </c>
    </row>
    <row r="154" spans="1:10" x14ac:dyDescent="0.25">
      <c r="A154" s="9" t="s">
        <v>198</v>
      </c>
      <c r="B154" s="9">
        <v>226</v>
      </c>
      <c r="C154" s="9" t="s">
        <v>151</v>
      </c>
      <c r="D154" s="14" t="s">
        <v>220</v>
      </c>
      <c r="E154" s="13" t="s">
        <v>4</v>
      </c>
      <c r="F154" s="9">
        <v>49</v>
      </c>
      <c r="G154" s="10">
        <v>44406</v>
      </c>
      <c r="H154" s="10">
        <v>44406</v>
      </c>
      <c r="I154" s="34">
        <v>339.00220000000002</v>
      </c>
      <c r="J154" s="34">
        <v>16611.107800000002</v>
      </c>
    </row>
    <row r="155" spans="1:10" x14ac:dyDescent="0.25">
      <c r="A155" s="9" t="s">
        <v>198</v>
      </c>
      <c r="B155" s="9">
        <v>227</v>
      </c>
      <c r="C155" s="9" t="s">
        <v>151</v>
      </c>
      <c r="D155" s="14" t="s">
        <v>250</v>
      </c>
      <c r="E155" s="13" t="s">
        <v>20</v>
      </c>
      <c r="F155" s="9">
        <v>503</v>
      </c>
      <c r="G155" s="10">
        <v>43900</v>
      </c>
      <c r="H155" s="10">
        <v>43900</v>
      </c>
      <c r="I155" s="34">
        <v>179.12</v>
      </c>
      <c r="J155" s="34">
        <v>90097.36</v>
      </c>
    </row>
    <row r="156" spans="1:10" x14ac:dyDescent="0.25">
      <c r="A156" s="9" t="s">
        <v>198</v>
      </c>
      <c r="B156" s="18">
        <v>324</v>
      </c>
      <c r="C156" s="9" t="s">
        <v>151</v>
      </c>
      <c r="D156" s="14" t="s">
        <v>251</v>
      </c>
      <c r="E156" s="40" t="s">
        <v>20</v>
      </c>
      <c r="F156" s="9">
        <v>250</v>
      </c>
      <c r="G156" s="17">
        <v>44406</v>
      </c>
      <c r="H156" s="17">
        <v>44406</v>
      </c>
      <c r="I156" s="34">
        <v>191.58480000000003</v>
      </c>
      <c r="J156" s="34">
        <v>47896.200000000004</v>
      </c>
    </row>
    <row r="157" spans="1:10" x14ac:dyDescent="0.25">
      <c r="A157" s="9" t="s">
        <v>198</v>
      </c>
      <c r="B157" s="18">
        <v>327</v>
      </c>
      <c r="C157" s="9" t="s">
        <v>151</v>
      </c>
      <c r="D157" s="14" t="s">
        <v>262</v>
      </c>
      <c r="E157" s="40" t="s">
        <v>20</v>
      </c>
      <c r="F157" s="9">
        <v>20</v>
      </c>
      <c r="G157" s="10">
        <v>44406</v>
      </c>
      <c r="H157" s="10">
        <v>44406</v>
      </c>
      <c r="I157" s="34">
        <v>246.62</v>
      </c>
      <c r="J157" s="34">
        <v>4932.3999999999996</v>
      </c>
    </row>
    <row r="158" spans="1:10" x14ac:dyDescent="0.25">
      <c r="A158" s="9" t="s">
        <v>198</v>
      </c>
      <c r="B158" s="9">
        <v>228</v>
      </c>
      <c r="C158" s="9" t="s">
        <v>151</v>
      </c>
      <c r="D158" s="14" t="s">
        <v>252</v>
      </c>
      <c r="E158" s="13" t="s">
        <v>20</v>
      </c>
      <c r="F158" s="9">
        <v>2</v>
      </c>
      <c r="G158" s="17">
        <v>43900</v>
      </c>
      <c r="H158" s="17">
        <v>43900</v>
      </c>
      <c r="I158" s="34">
        <v>238.36</v>
      </c>
      <c r="J158" s="34">
        <v>476.72</v>
      </c>
    </row>
    <row r="159" spans="1:10" x14ac:dyDescent="0.25">
      <c r="A159" s="9" t="s">
        <v>198</v>
      </c>
      <c r="B159" s="9">
        <v>229</v>
      </c>
      <c r="C159" s="9" t="s">
        <v>151</v>
      </c>
      <c r="D159" s="14" t="s">
        <v>263</v>
      </c>
      <c r="E159" s="13" t="s">
        <v>20</v>
      </c>
      <c r="F159" s="9">
        <v>19</v>
      </c>
      <c r="G159" s="10">
        <v>44406</v>
      </c>
      <c r="H159" s="10">
        <v>44406</v>
      </c>
      <c r="I159" s="34">
        <v>254.88</v>
      </c>
      <c r="J159" s="34">
        <v>4842.72</v>
      </c>
    </row>
    <row r="160" spans="1:10" x14ac:dyDescent="0.25">
      <c r="A160" s="9" t="s">
        <v>198</v>
      </c>
      <c r="B160" s="9">
        <v>230</v>
      </c>
      <c r="C160" s="9" t="s">
        <v>151</v>
      </c>
      <c r="D160" s="14" t="s">
        <v>89</v>
      </c>
      <c r="E160" s="13" t="s">
        <v>20</v>
      </c>
      <c r="F160" s="9">
        <v>46</v>
      </c>
      <c r="G160" s="10">
        <v>41818</v>
      </c>
      <c r="H160" s="10">
        <v>41818</v>
      </c>
      <c r="I160" s="34">
        <v>1044</v>
      </c>
      <c r="J160" s="34">
        <v>48024</v>
      </c>
    </row>
    <row r="161" spans="1:10" x14ac:dyDescent="0.25">
      <c r="A161" s="9" t="s">
        <v>198</v>
      </c>
      <c r="B161" s="9">
        <v>231</v>
      </c>
      <c r="C161" s="9" t="s">
        <v>151</v>
      </c>
      <c r="D161" s="14" t="s">
        <v>93</v>
      </c>
      <c r="E161" s="13" t="s">
        <v>12</v>
      </c>
      <c r="F161" s="9">
        <v>6</v>
      </c>
      <c r="G161" s="10">
        <v>42893</v>
      </c>
      <c r="H161" s="10">
        <v>42893</v>
      </c>
      <c r="I161" s="34">
        <v>59</v>
      </c>
      <c r="J161" s="34">
        <v>354</v>
      </c>
    </row>
    <row r="162" spans="1:10" x14ac:dyDescent="0.25">
      <c r="A162" s="9" t="s">
        <v>198</v>
      </c>
      <c r="B162" s="9">
        <v>232</v>
      </c>
      <c r="C162" s="9" t="s">
        <v>151</v>
      </c>
      <c r="D162" s="14" t="s">
        <v>170</v>
      </c>
      <c r="E162" s="13" t="s">
        <v>4</v>
      </c>
      <c r="F162" s="9">
        <v>9</v>
      </c>
      <c r="G162" s="10">
        <v>43019</v>
      </c>
      <c r="H162" s="10">
        <v>43019</v>
      </c>
      <c r="I162" s="34">
        <v>40</v>
      </c>
      <c r="J162" s="34">
        <v>360</v>
      </c>
    </row>
    <row r="163" spans="1:10" x14ac:dyDescent="0.25">
      <c r="A163" s="9" t="s">
        <v>198</v>
      </c>
      <c r="B163" s="9">
        <v>233</v>
      </c>
      <c r="C163" s="9" t="s">
        <v>151</v>
      </c>
      <c r="D163" s="14" t="s">
        <v>203</v>
      </c>
      <c r="E163" s="13" t="s">
        <v>92</v>
      </c>
      <c r="F163" s="9">
        <v>78</v>
      </c>
      <c r="G163" s="10">
        <v>44057</v>
      </c>
      <c r="H163" s="10">
        <v>44057</v>
      </c>
      <c r="I163" s="34">
        <v>590</v>
      </c>
      <c r="J163" s="34">
        <v>46020</v>
      </c>
    </row>
    <row r="164" spans="1:10" x14ac:dyDescent="0.25">
      <c r="A164" s="9" t="s">
        <v>198</v>
      </c>
      <c r="B164" s="9">
        <v>234</v>
      </c>
      <c r="C164" s="9" t="s">
        <v>151</v>
      </c>
      <c r="D164" s="14" t="s">
        <v>204</v>
      </c>
      <c r="E164" s="13" t="s">
        <v>92</v>
      </c>
      <c r="F164" s="9">
        <v>286</v>
      </c>
      <c r="G164" s="10">
        <v>44057</v>
      </c>
      <c r="H164" s="10">
        <v>44057</v>
      </c>
      <c r="I164" s="34">
        <v>1642.09</v>
      </c>
      <c r="J164" s="34">
        <v>469637.74</v>
      </c>
    </row>
    <row r="165" spans="1:10" x14ac:dyDescent="0.25">
      <c r="A165" s="9" t="s">
        <v>198</v>
      </c>
      <c r="B165" s="9">
        <v>235</v>
      </c>
      <c r="C165" s="9" t="s">
        <v>151</v>
      </c>
      <c r="D165" s="14" t="s">
        <v>87</v>
      </c>
      <c r="E165" s="13" t="s">
        <v>20</v>
      </c>
      <c r="F165" s="9">
        <v>9</v>
      </c>
      <c r="G165" s="10">
        <v>44406</v>
      </c>
      <c r="H165" s="10">
        <v>44406</v>
      </c>
      <c r="I165" s="34">
        <v>513.005</v>
      </c>
      <c r="J165" s="34">
        <v>4617.0450000000001</v>
      </c>
    </row>
    <row r="166" spans="1:10" x14ac:dyDescent="0.25">
      <c r="A166" s="9" t="s">
        <v>198</v>
      </c>
      <c r="B166" s="9">
        <v>236</v>
      </c>
      <c r="C166" s="9" t="s">
        <v>151</v>
      </c>
      <c r="D166" s="14" t="s">
        <v>88</v>
      </c>
      <c r="E166" s="13" t="s">
        <v>12</v>
      </c>
      <c r="F166" s="9">
        <v>0</v>
      </c>
      <c r="G166" s="10">
        <v>41818</v>
      </c>
      <c r="H166" s="10">
        <v>41818</v>
      </c>
      <c r="I166" s="34">
        <v>282.54000000000002</v>
      </c>
      <c r="J166" s="34">
        <v>0</v>
      </c>
    </row>
    <row r="167" spans="1:10" x14ac:dyDescent="0.25">
      <c r="A167" s="9" t="s">
        <v>198</v>
      </c>
      <c r="B167" s="9">
        <v>237</v>
      </c>
      <c r="C167" s="9" t="s">
        <v>151</v>
      </c>
      <c r="D167" s="14" t="s">
        <v>91</v>
      </c>
      <c r="E167" s="13" t="s">
        <v>13</v>
      </c>
      <c r="F167" s="9">
        <v>2</v>
      </c>
      <c r="G167" s="10">
        <v>43451</v>
      </c>
      <c r="H167" s="10">
        <v>43451</v>
      </c>
      <c r="I167" s="34">
        <v>224</v>
      </c>
      <c r="J167" s="34">
        <v>448</v>
      </c>
    </row>
    <row r="168" spans="1:10" x14ac:dyDescent="0.25">
      <c r="A168" s="9" t="s">
        <v>198</v>
      </c>
      <c r="B168" s="9">
        <v>238</v>
      </c>
      <c r="C168" s="9" t="s">
        <v>151</v>
      </c>
      <c r="D168" s="14" t="s">
        <v>149</v>
      </c>
      <c r="E168" s="13" t="s">
        <v>4</v>
      </c>
      <c r="F168" s="9">
        <v>441</v>
      </c>
      <c r="G168" s="10">
        <v>43592</v>
      </c>
      <c r="H168" s="10">
        <v>43592</v>
      </c>
      <c r="I168" s="34">
        <v>5</v>
      </c>
      <c r="J168" s="34">
        <v>2205</v>
      </c>
    </row>
    <row r="169" spans="1:10" x14ac:dyDescent="0.25">
      <c r="A169" s="9" t="s">
        <v>198</v>
      </c>
      <c r="B169" s="9">
        <v>239</v>
      </c>
      <c r="C169" s="9" t="s">
        <v>151</v>
      </c>
      <c r="D169" s="14" t="s">
        <v>90</v>
      </c>
      <c r="E169" s="13" t="s">
        <v>20</v>
      </c>
      <c r="F169" s="9">
        <v>0</v>
      </c>
      <c r="G169" s="10">
        <v>41818</v>
      </c>
      <c r="H169" s="10">
        <v>41818</v>
      </c>
      <c r="I169" s="34">
        <v>1740</v>
      </c>
      <c r="J169" s="34">
        <v>0</v>
      </c>
    </row>
    <row r="170" spans="1:10" x14ac:dyDescent="0.25">
      <c r="A170" s="9" t="s">
        <v>198</v>
      </c>
      <c r="B170" s="9">
        <v>240</v>
      </c>
      <c r="C170" s="9" t="s">
        <v>151</v>
      </c>
      <c r="D170" s="14" t="s">
        <v>132</v>
      </c>
      <c r="E170" s="13" t="s">
        <v>4</v>
      </c>
      <c r="F170" s="9">
        <v>0</v>
      </c>
      <c r="G170" s="10">
        <v>42827</v>
      </c>
      <c r="H170" s="10">
        <v>42827</v>
      </c>
      <c r="I170" s="34">
        <v>50</v>
      </c>
      <c r="J170" s="34">
        <v>0</v>
      </c>
    </row>
    <row r="171" spans="1:10" x14ac:dyDescent="0.25">
      <c r="A171" s="9" t="s">
        <v>198</v>
      </c>
      <c r="B171" s="9">
        <v>241</v>
      </c>
      <c r="C171" s="9" t="s">
        <v>151</v>
      </c>
      <c r="D171" s="14" t="s">
        <v>131</v>
      </c>
      <c r="E171" s="13" t="s">
        <v>4</v>
      </c>
      <c r="F171" s="9">
        <v>0</v>
      </c>
      <c r="G171" s="10">
        <v>42827</v>
      </c>
      <c r="H171" s="10">
        <v>42827</v>
      </c>
      <c r="I171" s="34">
        <v>50</v>
      </c>
      <c r="J171" s="34">
        <v>0</v>
      </c>
    </row>
    <row r="172" spans="1:10" x14ac:dyDescent="0.25">
      <c r="A172" s="9" t="s">
        <v>198</v>
      </c>
      <c r="B172" s="9">
        <v>242</v>
      </c>
      <c r="C172" s="9" t="s">
        <v>151</v>
      </c>
      <c r="D172" s="14" t="s">
        <v>133</v>
      </c>
      <c r="E172" s="13" t="s">
        <v>4</v>
      </c>
      <c r="F172" s="9">
        <v>0</v>
      </c>
      <c r="G172" s="10">
        <v>42827</v>
      </c>
      <c r="H172" s="10">
        <v>42827</v>
      </c>
      <c r="I172" s="34">
        <v>50</v>
      </c>
      <c r="J172" s="34">
        <v>0</v>
      </c>
    </row>
    <row r="173" spans="1:10" x14ac:dyDescent="0.25">
      <c r="A173" s="9" t="s">
        <v>198</v>
      </c>
      <c r="B173" s="9">
        <v>243</v>
      </c>
      <c r="C173" s="9" t="s">
        <v>151</v>
      </c>
      <c r="D173" s="14" t="s">
        <v>97</v>
      </c>
      <c r="E173" s="13" t="s">
        <v>4</v>
      </c>
      <c r="F173" s="9">
        <v>9</v>
      </c>
      <c r="G173" s="10">
        <v>43588</v>
      </c>
      <c r="H173" s="10">
        <v>43588</v>
      </c>
      <c r="I173" s="34">
        <v>158.59</v>
      </c>
      <c r="J173" s="34">
        <v>1427.31</v>
      </c>
    </row>
    <row r="174" spans="1:10" x14ac:dyDescent="0.25">
      <c r="A174" s="9" t="s">
        <v>198</v>
      </c>
      <c r="B174" s="9">
        <v>244</v>
      </c>
      <c r="C174" s="9" t="s">
        <v>151</v>
      </c>
      <c r="D174" s="14" t="s">
        <v>98</v>
      </c>
      <c r="E174" s="13" t="s">
        <v>4</v>
      </c>
      <c r="F174" s="9">
        <v>6</v>
      </c>
      <c r="G174" s="10">
        <v>43895</v>
      </c>
      <c r="H174" s="10">
        <v>43895</v>
      </c>
      <c r="I174" s="34">
        <v>200.6</v>
      </c>
      <c r="J174" s="34">
        <v>1203.5999999999999</v>
      </c>
    </row>
    <row r="175" spans="1:10" x14ac:dyDescent="0.25">
      <c r="A175" s="9" t="s">
        <v>198</v>
      </c>
      <c r="B175" s="9">
        <v>245</v>
      </c>
      <c r="C175" s="9" t="s">
        <v>151</v>
      </c>
      <c r="D175" s="14" t="s">
        <v>96</v>
      </c>
      <c r="E175" s="13" t="s">
        <v>12</v>
      </c>
      <c r="F175" s="9">
        <v>6</v>
      </c>
      <c r="G175" s="10">
        <v>42914</v>
      </c>
      <c r="H175" s="10">
        <v>42914</v>
      </c>
      <c r="I175" s="34">
        <v>400</v>
      </c>
      <c r="J175" s="34">
        <v>2400</v>
      </c>
    </row>
    <row r="176" spans="1:10" x14ac:dyDescent="0.25">
      <c r="A176" s="9" t="s">
        <v>198</v>
      </c>
      <c r="B176" s="9">
        <v>246</v>
      </c>
      <c r="C176" s="9" t="s">
        <v>151</v>
      </c>
      <c r="D176" s="14" t="s">
        <v>95</v>
      </c>
      <c r="E176" s="13" t="s">
        <v>12</v>
      </c>
      <c r="F176" s="9">
        <v>9</v>
      </c>
      <c r="G176" s="10">
        <v>44406</v>
      </c>
      <c r="H176" s="10">
        <v>44406</v>
      </c>
      <c r="I176" s="34">
        <v>517.99639999999999</v>
      </c>
      <c r="J176" s="34">
        <v>4661.9675999999999</v>
      </c>
    </row>
    <row r="177" spans="1:10" x14ac:dyDescent="0.25">
      <c r="A177" s="9" t="s">
        <v>198</v>
      </c>
      <c r="B177" s="9">
        <v>247</v>
      </c>
      <c r="C177" s="9" t="s">
        <v>151</v>
      </c>
      <c r="D177" s="14" t="s">
        <v>214</v>
      </c>
      <c r="E177" s="13" t="s">
        <v>74</v>
      </c>
      <c r="F177" s="9">
        <v>9</v>
      </c>
      <c r="G177" s="10">
        <v>43588</v>
      </c>
      <c r="H177" s="10">
        <v>43588</v>
      </c>
      <c r="I177" s="34">
        <v>64.62</v>
      </c>
      <c r="J177" s="34">
        <v>581.58000000000004</v>
      </c>
    </row>
    <row r="178" spans="1:10" x14ac:dyDescent="0.25">
      <c r="A178" s="9" t="s">
        <v>198</v>
      </c>
      <c r="B178" s="9">
        <v>248</v>
      </c>
      <c r="C178" s="9" t="s">
        <v>151</v>
      </c>
      <c r="D178" s="14" t="s">
        <v>100</v>
      </c>
      <c r="E178" s="13" t="s">
        <v>74</v>
      </c>
      <c r="F178" s="9">
        <v>17</v>
      </c>
      <c r="G178" s="10">
        <v>43588</v>
      </c>
      <c r="H178" s="10">
        <v>43588</v>
      </c>
      <c r="I178" s="34">
        <v>64.62</v>
      </c>
      <c r="J178" s="34">
        <v>1098.54</v>
      </c>
    </row>
    <row r="179" spans="1:10" x14ac:dyDescent="0.25">
      <c r="A179" s="9" t="s">
        <v>198</v>
      </c>
      <c r="B179" s="9">
        <v>249</v>
      </c>
      <c r="C179" s="9" t="s">
        <v>151</v>
      </c>
      <c r="D179" s="14" t="s">
        <v>99</v>
      </c>
      <c r="E179" s="13" t="s">
        <v>4</v>
      </c>
      <c r="F179" s="9">
        <v>329</v>
      </c>
      <c r="G179" s="10">
        <v>42914</v>
      </c>
      <c r="H179" s="10">
        <v>42914</v>
      </c>
      <c r="I179" s="34">
        <v>210</v>
      </c>
      <c r="J179" s="34">
        <v>69090</v>
      </c>
    </row>
    <row r="180" spans="1:10" x14ac:dyDescent="0.25">
      <c r="A180" s="9" t="s">
        <v>198</v>
      </c>
      <c r="B180" s="9">
        <v>250</v>
      </c>
      <c r="C180" s="9" t="s">
        <v>151</v>
      </c>
      <c r="D180" s="14" t="s">
        <v>94</v>
      </c>
      <c r="E180" s="13" t="s">
        <v>4</v>
      </c>
      <c r="F180" s="9">
        <v>11</v>
      </c>
      <c r="G180" s="10">
        <v>44426</v>
      </c>
      <c r="H180" s="10">
        <v>44426</v>
      </c>
      <c r="I180" s="34">
        <v>259.60000000000002</v>
      </c>
      <c r="J180" s="34">
        <v>2855.6000000000004</v>
      </c>
    </row>
    <row r="181" spans="1:10" x14ac:dyDescent="0.25">
      <c r="A181" s="9" t="s">
        <v>198</v>
      </c>
      <c r="B181" s="9">
        <v>251</v>
      </c>
      <c r="C181" s="9" t="s">
        <v>151</v>
      </c>
      <c r="D181" s="14" t="s">
        <v>146</v>
      </c>
      <c r="E181" s="13" t="s">
        <v>4</v>
      </c>
      <c r="F181" s="9">
        <v>1300</v>
      </c>
      <c r="G181" s="10">
        <v>43601</v>
      </c>
      <c r="H181" s="10">
        <v>43601</v>
      </c>
      <c r="I181" s="34">
        <v>4</v>
      </c>
      <c r="J181" s="34">
        <v>5200</v>
      </c>
    </row>
    <row r="182" spans="1:10" x14ac:dyDescent="0.25">
      <c r="A182" s="9" t="s">
        <v>198</v>
      </c>
      <c r="B182" s="9">
        <v>252</v>
      </c>
      <c r="C182" s="9" t="s">
        <v>151</v>
      </c>
      <c r="D182" s="14" t="s">
        <v>153</v>
      </c>
      <c r="E182" s="13" t="s">
        <v>12</v>
      </c>
      <c r="F182" s="9">
        <v>163</v>
      </c>
      <c r="G182" s="10">
        <v>43376</v>
      </c>
      <c r="H182" s="10">
        <v>43376</v>
      </c>
      <c r="I182" s="34">
        <v>9</v>
      </c>
      <c r="J182" s="34">
        <v>1467</v>
      </c>
    </row>
    <row r="183" spans="1:10" x14ac:dyDescent="0.25">
      <c r="A183" s="9" t="s">
        <v>198</v>
      </c>
      <c r="B183" s="9">
        <v>253</v>
      </c>
      <c r="C183" s="9" t="s">
        <v>151</v>
      </c>
      <c r="D183" s="14" t="s">
        <v>152</v>
      </c>
      <c r="E183" s="13" t="s">
        <v>12</v>
      </c>
      <c r="F183" s="9">
        <v>34</v>
      </c>
      <c r="G183" s="10">
        <v>43588</v>
      </c>
      <c r="H183" s="10">
        <v>43588</v>
      </c>
      <c r="I183" s="34">
        <v>55</v>
      </c>
      <c r="J183" s="34">
        <v>1870</v>
      </c>
    </row>
    <row r="184" spans="1:10" x14ac:dyDescent="0.25">
      <c r="A184" s="9" t="s">
        <v>198</v>
      </c>
      <c r="B184" s="9">
        <v>254</v>
      </c>
      <c r="C184" s="9" t="s">
        <v>151</v>
      </c>
      <c r="D184" s="14" t="s">
        <v>102</v>
      </c>
      <c r="E184" s="13" t="s">
        <v>4</v>
      </c>
      <c r="F184" s="9">
        <v>1</v>
      </c>
      <c r="G184" s="10">
        <v>42914</v>
      </c>
      <c r="H184" s="10">
        <v>42914</v>
      </c>
      <c r="I184" s="34">
        <v>20</v>
      </c>
      <c r="J184" s="34">
        <v>20</v>
      </c>
    </row>
    <row r="185" spans="1:10" x14ac:dyDescent="0.25">
      <c r="A185" s="9" t="s">
        <v>198</v>
      </c>
      <c r="B185" s="9">
        <v>255</v>
      </c>
      <c r="C185" s="9" t="s">
        <v>151</v>
      </c>
      <c r="D185" s="14" t="s">
        <v>103</v>
      </c>
      <c r="E185" s="13" t="s">
        <v>4</v>
      </c>
      <c r="F185" s="9">
        <v>48</v>
      </c>
      <c r="G185" s="10">
        <v>44406</v>
      </c>
      <c r="H185" s="10">
        <v>44406</v>
      </c>
      <c r="I185" s="34">
        <v>60.18</v>
      </c>
      <c r="J185" s="34">
        <v>2888.64</v>
      </c>
    </row>
    <row r="186" spans="1:10" x14ac:dyDescent="0.25">
      <c r="A186" s="9" t="s">
        <v>198</v>
      </c>
      <c r="B186" s="9">
        <v>256</v>
      </c>
      <c r="C186" s="9" t="s">
        <v>151</v>
      </c>
      <c r="D186" s="14" t="s">
        <v>183</v>
      </c>
      <c r="E186" s="13" t="s">
        <v>4</v>
      </c>
      <c r="F186" s="9">
        <v>44</v>
      </c>
      <c r="G186" s="10">
        <v>43895</v>
      </c>
      <c r="H186" s="10">
        <v>43895</v>
      </c>
      <c r="I186" s="34">
        <v>46.02</v>
      </c>
      <c r="J186" s="34">
        <v>2024.88</v>
      </c>
    </row>
    <row r="187" spans="1:10" x14ac:dyDescent="0.25">
      <c r="A187" s="9" t="s">
        <v>198</v>
      </c>
      <c r="B187" s="9">
        <v>115</v>
      </c>
      <c r="C187" s="9" t="s">
        <v>151</v>
      </c>
      <c r="D187" s="14" t="s">
        <v>186</v>
      </c>
      <c r="E187" s="13" t="s">
        <v>12</v>
      </c>
      <c r="F187" s="9">
        <v>2</v>
      </c>
      <c r="G187" s="10">
        <v>43591</v>
      </c>
      <c r="H187" s="10">
        <v>43591</v>
      </c>
      <c r="I187" s="34">
        <v>195</v>
      </c>
      <c r="J187" s="34">
        <v>390</v>
      </c>
    </row>
    <row r="188" spans="1:10" x14ac:dyDescent="0.25">
      <c r="A188" s="9" t="s">
        <v>198</v>
      </c>
      <c r="B188" s="9">
        <v>257</v>
      </c>
      <c r="C188" s="9" t="s">
        <v>151</v>
      </c>
      <c r="D188" s="14" t="s">
        <v>105</v>
      </c>
      <c r="E188" s="13" t="s">
        <v>4</v>
      </c>
      <c r="F188" s="9">
        <v>0</v>
      </c>
      <c r="G188" s="10">
        <v>43004</v>
      </c>
      <c r="H188" s="10">
        <v>43004</v>
      </c>
      <c r="I188" s="34">
        <v>12.76</v>
      </c>
      <c r="J188" s="34">
        <v>0</v>
      </c>
    </row>
    <row r="189" spans="1:10" x14ac:dyDescent="0.25">
      <c r="A189" s="9" t="s">
        <v>198</v>
      </c>
      <c r="B189" s="9">
        <v>258</v>
      </c>
      <c r="C189" s="9" t="s">
        <v>151</v>
      </c>
      <c r="D189" s="14" t="s">
        <v>104</v>
      </c>
      <c r="E189" s="13" t="s">
        <v>4</v>
      </c>
      <c r="F189" s="9">
        <v>17</v>
      </c>
      <c r="G189" s="10">
        <v>43895</v>
      </c>
      <c r="H189" s="10">
        <v>43895</v>
      </c>
      <c r="I189" s="34">
        <v>15.93</v>
      </c>
      <c r="J189" s="34">
        <v>270.81</v>
      </c>
    </row>
    <row r="190" spans="1:10" x14ac:dyDescent="0.25">
      <c r="A190" s="9" t="s">
        <v>198</v>
      </c>
      <c r="B190" s="9">
        <v>259</v>
      </c>
      <c r="C190" s="9" t="s">
        <v>151</v>
      </c>
      <c r="D190" s="14" t="s">
        <v>169</v>
      </c>
      <c r="E190" s="13" t="s">
        <v>4</v>
      </c>
      <c r="F190" s="9">
        <v>5</v>
      </c>
      <c r="G190" s="10">
        <v>42998</v>
      </c>
      <c r="H190" s="10">
        <v>42998</v>
      </c>
      <c r="I190" s="34">
        <v>61.99</v>
      </c>
      <c r="J190" s="34">
        <v>309.95</v>
      </c>
    </row>
    <row r="191" spans="1:10" x14ac:dyDescent="0.25">
      <c r="A191" s="9" t="s">
        <v>198</v>
      </c>
      <c r="B191" s="9">
        <v>260</v>
      </c>
      <c r="C191" s="9" t="s">
        <v>151</v>
      </c>
      <c r="D191" s="14" t="s">
        <v>110</v>
      </c>
      <c r="E191" s="13" t="s">
        <v>4</v>
      </c>
      <c r="F191" s="9">
        <v>19</v>
      </c>
      <c r="G191" s="10">
        <v>43900</v>
      </c>
      <c r="H191" s="10">
        <v>43900</v>
      </c>
      <c r="I191" s="34">
        <v>5.6050000000000004</v>
      </c>
      <c r="J191" s="34">
        <v>106.495</v>
      </c>
    </row>
    <row r="192" spans="1:10" x14ac:dyDescent="0.25">
      <c r="A192" s="9" t="s">
        <v>198</v>
      </c>
      <c r="B192" s="9">
        <v>261</v>
      </c>
      <c r="C192" s="9" t="s">
        <v>151</v>
      </c>
      <c r="D192" s="14" t="s">
        <v>174</v>
      </c>
      <c r="E192" s="13" t="s">
        <v>4</v>
      </c>
      <c r="F192" s="9">
        <v>0</v>
      </c>
      <c r="G192" s="10">
        <v>43060</v>
      </c>
      <c r="H192" s="10">
        <v>43060</v>
      </c>
      <c r="I192" s="34">
        <v>25</v>
      </c>
      <c r="J192" s="34">
        <v>0</v>
      </c>
    </row>
    <row r="193" spans="1:10" x14ac:dyDescent="0.25">
      <c r="A193" s="9" t="s">
        <v>198</v>
      </c>
      <c r="B193" s="9">
        <v>262</v>
      </c>
      <c r="C193" s="9" t="s">
        <v>151</v>
      </c>
      <c r="D193" s="14" t="s">
        <v>134</v>
      </c>
      <c r="E193" s="13" t="s">
        <v>7</v>
      </c>
      <c r="F193" s="9">
        <v>0</v>
      </c>
      <c r="G193" s="10">
        <v>42992</v>
      </c>
      <c r="H193" s="10">
        <v>42992</v>
      </c>
      <c r="I193" s="34">
        <v>135</v>
      </c>
      <c r="J193" s="34">
        <v>0</v>
      </c>
    </row>
    <row r="194" spans="1:10" x14ac:dyDescent="0.25">
      <c r="A194" s="9" t="s">
        <v>198</v>
      </c>
      <c r="B194" s="9">
        <v>263</v>
      </c>
      <c r="C194" s="9" t="s">
        <v>151</v>
      </c>
      <c r="D194" s="14" t="s">
        <v>107</v>
      </c>
      <c r="E194" s="13" t="s">
        <v>4</v>
      </c>
      <c r="F194" s="9">
        <v>0</v>
      </c>
      <c r="G194" s="10">
        <v>42914</v>
      </c>
      <c r="H194" s="10">
        <v>42914</v>
      </c>
      <c r="I194" s="34">
        <v>50</v>
      </c>
      <c r="J194" s="34">
        <v>0</v>
      </c>
    </row>
    <row r="195" spans="1:10" x14ac:dyDescent="0.25">
      <c r="A195" s="9" t="s">
        <v>198</v>
      </c>
      <c r="B195" s="9">
        <v>301</v>
      </c>
      <c r="C195" s="9" t="s">
        <v>151</v>
      </c>
      <c r="D195" s="14" t="s">
        <v>190</v>
      </c>
      <c r="E195" s="13" t="s">
        <v>4</v>
      </c>
      <c r="F195" s="9">
        <v>27</v>
      </c>
      <c r="G195" s="10">
        <v>43900</v>
      </c>
      <c r="H195" s="10">
        <v>43900</v>
      </c>
      <c r="I195" s="34">
        <v>104.2766</v>
      </c>
      <c r="J195" s="34">
        <v>2815.4682000000003</v>
      </c>
    </row>
    <row r="196" spans="1:10" x14ac:dyDescent="0.25">
      <c r="A196" s="9" t="s">
        <v>198</v>
      </c>
      <c r="B196" s="9">
        <v>302</v>
      </c>
      <c r="C196" s="9" t="s">
        <v>151</v>
      </c>
      <c r="D196" s="14" t="s">
        <v>191</v>
      </c>
      <c r="E196" s="13" t="s">
        <v>4</v>
      </c>
      <c r="F196" s="9">
        <v>24</v>
      </c>
      <c r="G196" s="10">
        <v>43900</v>
      </c>
      <c r="H196" s="10">
        <v>43900</v>
      </c>
      <c r="I196" s="34">
        <v>104.2766</v>
      </c>
      <c r="J196" s="34">
        <v>2502.6383999999998</v>
      </c>
    </row>
    <row r="197" spans="1:10" x14ac:dyDescent="0.25">
      <c r="A197" s="9" t="s">
        <v>198</v>
      </c>
      <c r="B197" s="9">
        <v>264</v>
      </c>
      <c r="C197" s="9" t="s">
        <v>151</v>
      </c>
      <c r="D197" s="14" t="s">
        <v>108</v>
      </c>
      <c r="E197" s="13" t="s">
        <v>4</v>
      </c>
      <c r="F197" s="9">
        <v>19</v>
      </c>
      <c r="G197" s="10">
        <v>43900</v>
      </c>
      <c r="H197" s="10">
        <v>43900</v>
      </c>
      <c r="I197" s="34">
        <v>104.2766</v>
      </c>
      <c r="J197" s="34">
        <v>1981.2554</v>
      </c>
    </row>
    <row r="198" spans="1:10" x14ac:dyDescent="0.25">
      <c r="A198" s="9" t="s">
        <v>198</v>
      </c>
      <c r="B198" s="9">
        <v>265</v>
      </c>
      <c r="C198" s="9" t="s">
        <v>151</v>
      </c>
      <c r="D198" s="14" t="s">
        <v>195</v>
      </c>
      <c r="E198" s="13" t="s">
        <v>4</v>
      </c>
      <c r="F198" s="9">
        <v>36</v>
      </c>
      <c r="G198" s="10">
        <v>43900</v>
      </c>
      <c r="H198" s="10">
        <v>43900</v>
      </c>
      <c r="I198" s="34">
        <v>104.2766</v>
      </c>
      <c r="J198" s="34">
        <v>3753.9576000000002</v>
      </c>
    </row>
    <row r="199" spans="1:10" x14ac:dyDescent="0.25">
      <c r="A199" s="9" t="s">
        <v>198</v>
      </c>
      <c r="B199" s="9">
        <v>266</v>
      </c>
      <c r="C199" s="9" t="s">
        <v>151</v>
      </c>
      <c r="D199" s="14" t="s">
        <v>109</v>
      </c>
      <c r="E199" s="13" t="s">
        <v>4</v>
      </c>
      <c r="F199" s="9">
        <v>31</v>
      </c>
      <c r="G199" s="10">
        <v>43900</v>
      </c>
      <c r="H199" s="10">
        <v>43900</v>
      </c>
      <c r="I199" s="34">
        <v>104.2766</v>
      </c>
      <c r="J199" s="34">
        <v>3232.5745999999999</v>
      </c>
    </row>
    <row r="200" spans="1:10" x14ac:dyDescent="0.25">
      <c r="A200" s="9" t="s">
        <v>198</v>
      </c>
      <c r="B200" s="9">
        <v>267</v>
      </c>
      <c r="C200" s="9" t="s">
        <v>151</v>
      </c>
      <c r="D200" s="14" t="s">
        <v>106</v>
      </c>
      <c r="E200" s="13" t="s">
        <v>4</v>
      </c>
      <c r="F200" s="9">
        <v>9</v>
      </c>
      <c r="G200" s="10">
        <v>44392</v>
      </c>
      <c r="H200" s="10">
        <v>44392</v>
      </c>
      <c r="I200" s="34">
        <v>194.7</v>
      </c>
      <c r="J200" s="34">
        <v>1752.3</v>
      </c>
    </row>
    <row r="201" spans="1:10" x14ac:dyDescent="0.25">
      <c r="A201" s="9" t="s">
        <v>198</v>
      </c>
      <c r="B201" s="9">
        <v>268</v>
      </c>
      <c r="C201" s="9" t="s">
        <v>151</v>
      </c>
      <c r="D201" s="14" t="s">
        <v>156</v>
      </c>
      <c r="E201" s="13" t="s">
        <v>4</v>
      </c>
      <c r="F201" s="9">
        <v>30</v>
      </c>
      <c r="G201" s="10">
        <v>44406</v>
      </c>
      <c r="H201" s="10">
        <v>44406</v>
      </c>
      <c r="I201" s="34">
        <v>14.325200000000001</v>
      </c>
      <c r="J201" s="34">
        <v>429.75600000000003</v>
      </c>
    </row>
    <row r="202" spans="1:10" x14ac:dyDescent="0.25">
      <c r="A202" s="9" t="s">
        <v>198</v>
      </c>
      <c r="B202" s="9">
        <v>269</v>
      </c>
      <c r="C202" s="9" t="s">
        <v>151</v>
      </c>
      <c r="D202" s="14" t="s">
        <v>112</v>
      </c>
      <c r="E202" s="13" t="s">
        <v>4</v>
      </c>
      <c r="F202" s="9">
        <v>0</v>
      </c>
      <c r="G202" s="10">
        <v>42914</v>
      </c>
      <c r="H202" s="10">
        <v>42914</v>
      </c>
      <c r="I202" s="34">
        <v>2124</v>
      </c>
      <c r="J202" s="34">
        <v>0</v>
      </c>
    </row>
    <row r="203" spans="1:10" x14ac:dyDescent="0.25">
      <c r="A203" s="9" t="s">
        <v>198</v>
      </c>
      <c r="B203" s="9">
        <v>270</v>
      </c>
      <c r="C203" s="9" t="s">
        <v>151</v>
      </c>
      <c r="D203" s="14" t="s">
        <v>111</v>
      </c>
      <c r="E203" s="13" t="s">
        <v>4</v>
      </c>
      <c r="F203" s="9">
        <v>306</v>
      </c>
      <c r="G203" s="10">
        <v>44384</v>
      </c>
      <c r="H203" s="10">
        <v>44384</v>
      </c>
      <c r="I203" s="34">
        <v>59</v>
      </c>
      <c r="J203" s="34">
        <v>18054</v>
      </c>
    </row>
    <row r="204" spans="1:10" x14ac:dyDescent="0.25">
      <c r="A204" s="9" t="s">
        <v>198</v>
      </c>
      <c r="B204" s="9">
        <v>271</v>
      </c>
      <c r="C204" s="9" t="s">
        <v>151</v>
      </c>
      <c r="D204" s="14" t="s">
        <v>113</v>
      </c>
      <c r="E204" s="13" t="s">
        <v>4</v>
      </c>
      <c r="F204" s="9">
        <v>11</v>
      </c>
      <c r="G204" s="10">
        <v>43895</v>
      </c>
      <c r="H204" s="10">
        <v>43895</v>
      </c>
      <c r="I204" s="34">
        <v>16.52</v>
      </c>
      <c r="J204" s="34">
        <v>181.72</v>
      </c>
    </row>
    <row r="205" spans="1:10" x14ac:dyDescent="0.25">
      <c r="A205" s="9" t="s">
        <v>198</v>
      </c>
      <c r="B205" s="9">
        <v>272</v>
      </c>
      <c r="C205" s="9" t="s">
        <v>151</v>
      </c>
      <c r="D205" s="14" t="s">
        <v>114</v>
      </c>
      <c r="E205" s="13" t="s">
        <v>4</v>
      </c>
      <c r="F205" s="9">
        <v>112</v>
      </c>
      <c r="G205" s="10">
        <v>42914</v>
      </c>
      <c r="H205" s="10">
        <v>42914</v>
      </c>
      <c r="I205" s="34">
        <v>4.01</v>
      </c>
      <c r="J205" s="34">
        <v>449.12</v>
      </c>
    </row>
    <row r="206" spans="1:10" x14ac:dyDescent="0.25">
      <c r="A206" s="9" t="s">
        <v>198</v>
      </c>
      <c r="B206" s="9">
        <v>273</v>
      </c>
      <c r="C206" s="9" t="s">
        <v>151</v>
      </c>
      <c r="D206" s="14" t="s">
        <v>181</v>
      </c>
      <c r="E206" s="13" t="s">
        <v>26</v>
      </c>
      <c r="F206" s="9">
        <v>1</v>
      </c>
      <c r="G206" s="10">
        <v>43570</v>
      </c>
      <c r="H206" s="10">
        <v>43570</v>
      </c>
      <c r="I206" s="34">
        <v>188.8</v>
      </c>
      <c r="J206" s="34">
        <v>188.8</v>
      </c>
    </row>
    <row r="207" spans="1:10" x14ac:dyDescent="0.25">
      <c r="A207" s="9" t="s">
        <v>198</v>
      </c>
      <c r="B207" s="9">
        <v>274</v>
      </c>
      <c r="C207" s="9" t="s">
        <v>151</v>
      </c>
      <c r="D207" s="14" t="s">
        <v>115</v>
      </c>
      <c r="E207" s="13" t="s">
        <v>4</v>
      </c>
      <c r="F207" s="9">
        <v>34</v>
      </c>
      <c r="G207" s="10">
        <v>42914</v>
      </c>
      <c r="H207" s="10">
        <v>42914</v>
      </c>
      <c r="I207" s="34">
        <v>11.8</v>
      </c>
      <c r="J207" s="34">
        <v>401.20000000000005</v>
      </c>
    </row>
    <row r="208" spans="1:10" x14ac:dyDescent="0.25">
      <c r="A208" s="9" t="s">
        <v>198</v>
      </c>
      <c r="B208" s="9">
        <v>275</v>
      </c>
      <c r="C208" s="9" t="s">
        <v>151</v>
      </c>
      <c r="D208" s="14" t="s">
        <v>253</v>
      </c>
      <c r="E208" s="13" t="s">
        <v>12</v>
      </c>
      <c r="F208" s="9">
        <v>201</v>
      </c>
      <c r="G208" s="17">
        <v>43977</v>
      </c>
      <c r="H208" s="17">
        <v>43977</v>
      </c>
      <c r="I208" s="34">
        <v>47.2</v>
      </c>
      <c r="J208" s="34">
        <v>9487.2000000000007</v>
      </c>
    </row>
    <row r="209" spans="1:10" x14ac:dyDescent="0.25">
      <c r="A209" s="9" t="s">
        <v>198</v>
      </c>
      <c r="B209" s="18">
        <v>317</v>
      </c>
      <c r="C209" s="9" t="s">
        <v>151</v>
      </c>
      <c r="D209" s="19" t="s">
        <v>254</v>
      </c>
      <c r="E209" s="40" t="s">
        <v>12</v>
      </c>
      <c r="F209" s="9">
        <v>200</v>
      </c>
      <c r="G209" s="10">
        <v>44384</v>
      </c>
      <c r="H209" s="10">
        <v>44384</v>
      </c>
      <c r="I209" s="34">
        <v>43.66</v>
      </c>
      <c r="J209" s="34">
        <v>8732</v>
      </c>
    </row>
    <row r="210" spans="1:10" x14ac:dyDescent="0.25">
      <c r="A210" s="9" t="s">
        <v>198</v>
      </c>
      <c r="B210" s="9">
        <v>276</v>
      </c>
      <c r="C210" s="9" t="s">
        <v>151</v>
      </c>
      <c r="D210" s="14" t="s">
        <v>116</v>
      </c>
      <c r="E210" s="13" t="s">
        <v>4</v>
      </c>
      <c r="F210" s="9">
        <v>10</v>
      </c>
      <c r="G210" s="10">
        <v>43900</v>
      </c>
      <c r="H210" s="10">
        <v>43900</v>
      </c>
      <c r="I210" s="34">
        <v>46.291400000000003</v>
      </c>
      <c r="J210" s="34">
        <v>462.91400000000004</v>
      </c>
    </row>
    <row r="211" spans="1:10" x14ac:dyDescent="0.25">
      <c r="A211" s="9" t="s">
        <v>198</v>
      </c>
      <c r="B211" s="9">
        <v>277</v>
      </c>
      <c r="C211" s="9" t="s">
        <v>151</v>
      </c>
      <c r="D211" s="14" t="s">
        <v>117</v>
      </c>
      <c r="E211" s="13" t="s">
        <v>4</v>
      </c>
      <c r="F211" s="16">
        <v>1593</v>
      </c>
      <c r="G211" s="10">
        <v>43588</v>
      </c>
      <c r="H211" s="10">
        <v>43588</v>
      </c>
      <c r="I211" s="35">
        <v>5</v>
      </c>
      <c r="J211" s="35">
        <v>7965</v>
      </c>
    </row>
    <row r="212" spans="1:10" x14ac:dyDescent="0.25">
      <c r="A212" s="9" t="s">
        <v>198</v>
      </c>
      <c r="B212" s="9">
        <v>278</v>
      </c>
      <c r="C212" s="9" t="s">
        <v>151</v>
      </c>
      <c r="D212" s="14" t="s">
        <v>118</v>
      </c>
      <c r="E212" s="13" t="s">
        <v>4</v>
      </c>
      <c r="F212" s="16">
        <v>450</v>
      </c>
      <c r="G212" s="10">
        <v>41818</v>
      </c>
      <c r="H212" s="10">
        <v>41818</v>
      </c>
      <c r="I212" s="37">
        <v>5.8</v>
      </c>
      <c r="J212" s="38">
        <v>2610</v>
      </c>
    </row>
    <row r="213" spans="1:10" x14ac:dyDescent="0.25">
      <c r="A213" s="9" t="s">
        <v>198</v>
      </c>
      <c r="B213" s="9">
        <v>279</v>
      </c>
      <c r="C213" s="9" t="s">
        <v>151</v>
      </c>
      <c r="D213" s="14" t="s">
        <v>221</v>
      </c>
      <c r="E213" s="13" t="s">
        <v>13</v>
      </c>
      <c r="F213" s="16">
        <v>3</v>
      </c>
      <c r="G213" s="10">
        <v>44406</v>
      </c>
      <c r="H213" s="10">
        <v>44406</v>
      </c>
      <c r="I213" s="37">
        <v>549.99749999999995</v>
      </c>
      <c r="J213" s="38">
        <v>1649.9924999999998</v>
      </c>
    </row>
    <row r="214" spans="1:10" x14ac:dyDescent="0.25">
      <c r="A214" s="9" t="s">
        <v>198</v>
      </c>
      <c r="B214" s="9">
        <v>280</v>
      </c>
      <c r="C214" s="9" t="s">
        <v>151</v>
      </c>
      <c r="D214" s="14" t="s">
        <v>119</v>
      </c>
      <c r="E214" s="13" t="s">
        <v>4</v>
      </c>
      <c r="F214" s="16">
        <v>23</v>
      </c>
      <c r="G214" s="10">
        <v>44426</v>
      </c>
      <c r="H214" s="10">
        <v>44426</v>
      </c>
      <c r="I214" s="37">
        <v>153.4</v>
      </c>
      <c r="J214" s="38">
        <v>3528.2000000000003</v>
      </c>
    </row>
    <row r="215" spans="1:10" x14ac:dyDescent="0.25">
      <c r="A215" s="9" t="s">
        <v>198</v>
      </c>
      <c r="B215" s="9">
        <v>281</v>
      </c>
      <c r="C215" s="9" t="s">
        <v>151</v>
      </c>
      <c r="D215" s="14" t="s">
        <v>120</v>
      </c>
      <c r="E215" s="13" t="s">
        <v>4</v>
      </c>
      <c r="F215" s="16">
        <v>15</v>
      </c>
      <c r="G215" s="10">
        <v>44412</v>
      </c>
      <c r="H215" s="10">
        <v>44412</v>
      </c>
      <c r="I215" s="37">
        <v>99.12</v>
      </c>
      <c r="J215" s="38">
        <v>1486.8000000000002</v>
      </c>
    </row>
    <row r="216" spans="1:10" x14ac:dyDescent="0.25">
      <c r="A216" s="9" t="s">
        <v>198</v>
      </c>
      <c r="B216" s="9">
        <v>282</v>
      </c>
      <c r="C216" s="9" t="s">
        <v>151</v>
      </c>
      <c r="D216" s="14" t="s">
        <v>177</v>
      </c>
      <c r="E216" s="13" t="s">
        <v>4</v>
      </c>
      <c r="F216" s="16">
        <v>1</v>
      </c>
      <c r="G216" s="10">
        <v>43095</v>
      </c>
      <c r="H216" s="10">
        <v>43095</v>
      </c>
      <c r="I216" s="37">
        <v>2595</v>
      </c>
      <c r="J216" s="38">
        <v>2595</v>
      </c>
    </row>
    <row r="217" spans="1:10" x14ac:dyDescent="0.25">
      <c r="A217" s="9" t="s">
        <v>198</v>
      </c>
      <c r="B217" s="9">
        <v>283</v>
      </c>
      <c r="C217" s="9" t="s">
        <v>151</v>
      </c>
      <c r="D217" s="14" t="s">
        <v>264</v>
      </c>
      <c r="E217" s="13" t="s">
        <v>13</v>
      </c>
      <c r="F217" s="16">
        <v>20</v>
      </c>
      <c r="G217" s="10">
        <v>42905</v>
      </c>
      <c r="H217" s="10">
        <v>42905</v>
      </c>
      <c r="I217" s="37">
        <v>177</v>
      </c>
      <c r="J217" s="38">
        <v>3540</v>
      </c>
    </row>
    <row r="218" spans="1:10" x14ac:dyDescent="0.25">
      <c r="A218" s="9" t="s">
        <v>198</v>
      </c>
      <c r="B218" s="9">
        <v>286</v>
      </c>
      <c r="C218" s="9" t="s">
        <v>151</v>
      </c>
      <c r="D218" s="14" t="s">
        <v>265</v>
      </c>
      <c r="E218" s="13" t="s">
        <v>13</v>
      </c>
      <c r="F218" s="16">
        <v>20</v>
      </c>
      <c r="G218" s="10">
        <v>42905</v>
      </c>
      <c r="H218" s="10">
        <v>42905</v>
      </c>
      <c r="I218" s="37">
        <v>177</v>
      </c>
      <c r="J218" s="38">
        <v>3540</v>
      </c>
    </row>
    <row r="219" spans="1:10" x14ac:dyDescent="0.25">
      <c r="A219" s="9" t="s">
        <v>198</v>
      </c>
      <c r="B219" s="9">
        <v>284</v>
      </c>
      <c r="C219" s="9" t="s">
        <v>151</v>
      </c>
      <c r="D219" s="14" t="s">
        <v>266</v>
      </c>
      <c r="E219" s="13" t="s">
        <v>13</v>
      </c>
      <c r="F219" s="16">
        <v>20</v>
      </c>
      <c r="G219" s="10">
        <v>42905</v>
      </c>
      <c r="H219" s="10">
        <v>42905</v>
      </c>
      <c r="I219" s="37">
        <v>177</v>
      </c>
      <c r="J219" s="38">
        <v>3540</v>
      </c>
    </row>
    <row r="220" spans="1:10" x14ac:dyDescent="0.25">
      <c r="A220" s="9" t="s">
        <v>198</v>
      </c>
      <c r="B220" s="9">
        <v>285</v>
      </c>
      <c r="C220" s="9" t="s">
        <v>151</v>
      </c>
      <c r="D220" s="14" t="s">
        <v>267</v>
      </c>
      <c r="E220" s="13" t="s">
        <v>4</v>
      </c>
      <c r="F220" s="16">
        <v>30</v>
      </c>
      <c r="G220" s="10">
        <v>43570</v>
      </c>
      <c r="H220" s="10">
        <v>43570</v>
      </c>
      <c r="I220" s="37">
        <v>290.27999999999997</v>
      </c>
      <c r="J220" s="38">
        <v>8708.4</v>
      </c>
    </row>
    <row r="221" spans="1:10" x14ac:dyDescent="0.25">
      <c r="A221" s="9" t="s">
        <v>198</v>
      </c>
      <c r="B221" s="9">
        <v>287</v>
      </c>
      <c r="C221" s="9" t="s">
        <v>151</v>
      </c>
      <c r="D221" s="14" t="s">
        <v>178</v>
      </c>
      <c r="E221" s="13" t="s">
        <v>12</v>
      </c>
      <c r="F221" s="16">
        <v>86</v>
      </c>
      <c r="G221" s="10">
        <v>43595</v>
      </c>
      <c r="H221" s="10">
        <v>43595</v>
      </c>
      <c r="I221" s="37">
        <v>14.6</v>
      </c>
      <c r="J221" s="38">
        <v>1255.5999999999999</v>
      </c>
    </row>
    <row r="222" spans="1:10" x14ac:dyDescent="0.25">
      <c r="A222" s="9" t="s">
        <v>198</v>
      </c>
      <c r="B222" s="18">
        <v>312</v>
      </c>
      <c r="C222" s="9" t="s">
        <v>151</v>
      </c>
      <c r="D222" s="19" t="s">
        <v>227</v>
      </c>
      <c r="E222" s="40" t="s">
        <v>4</v>
      </c>
      <c r="F222" s="16">
        <v>3</v>
      </c>
      <c r="G222" s="17">
        <v>44385</v>
      </c>
      <c r="H222" s="17">
        <v>44385</v>
      </c>
      <c r="I222" s="37">
        <v>2212.5</v>
      </c>
      <c r="J222" s="38">
        <v>6637.5</v>
      </c>
    </row>
    <row r="223" spans="1:10" x14ac:dyDescent="0.25">
      <c r="A223" s="9" t="s">
        <v>198</v>
      </c>
      <c r="B223" s="9">
        <v>288</v>
      </c>
      <c r="C223" s="9" t="s">
        <v>151</v>
      </c>
      <c r="D223" s="14" t="s">
        <v>121</v>
      </c>
      <c r="E223" s="13" t="s">
        <v>4</v>
      </c>
      <c r="F223" s="16">
        <v>20</v>
      </c>
      <c r="G223" s="10">
        <v>44392</v>
      </c>
      <c r="H223" s="10">
        <v>44392</v>
      </c>
      <c r="I223" s="37">
        <v>25.96</v>
      </c>
      <c r="J223" s="38">
        <v>519.20000000000005</v>
      </c>
    </row>
    <row r="224" spans="1:10" x14ac:dyDescent="0.25">
      <c r="A224" s="9" t="s">
        <v>198</v>
      </c>
      <c r="B224" s="9">
        <v>289</v>
      </c>
      <c r="C224" s="9" t="s">
        <v>151</v>
      </c>
      <c r="D224" s="14" t="s">
        <v>123</v>
      </c>
      <c r="E224" s="13" t="s">
        <v>4</v>
      </c>
      <c r="F224" s="16">
        <v>11</v>
      </c>
      <c r="G224" s="10">
        <v>43248</v>
      </c>
      <c r="H224" s="10">
        <v>43248</v>
      </c>
      <c r="I224" s="37">
        <v>57.63</v>
      </c>
      <c r="J224" s="38">
        <v>633.93000000000006</v>
      </c>
    </row>
    <row r="225" spans="1:10" x14ac:dyDescent="0.25">
      <c r="A225" s="9" t="s">
        <v>198</v>
      </c>
      <c r="B225" s="9">
        <v>290</v>
      </c>
      <c r="C225" s="9" t="s">
        <v>151</v>
      </c>
      <c r="D225" s="14" t="s">
        <v>122</v>
      </c>
      <c r="E225" s="13" t="s">
        <v>4</v>
      </c>
      <c r="F225" s="16">
        <v>0</v>
      </c>
      <c r="G225" s="10">
        <v>43971</v>
      </c>
      <c r="H225" s="10">
        <v>43971</v>
      </c>
      <c r="I225" s="37">
        <v>53.1</v>
      </c>
      <c r="J225" s="38">
        <v>0</v>
      </c>
    </row>
    <row r="226" spans="1:10" x14ac:dyDescent="0.25">
      <c r="A226" s="9" t="s">
        <v>198</v>
      </c>
      <c r="B226" s="9">
        <v>291</v>
      </c>
      <c r="C226" s="9" t="s">
        <v>151</v>
      </c>
      <c r="D226" s="14" t="s">
        <v>189</v>
      </c>
      <c r="E226" s="13" t="s">
        <v>4</v>
      </c>
      <c r="F226" s="16">
        <v>20</v>
      </c>
      <c r="G226" s="10">
        <v>43900</v>
      </c>
      <c r="H226" s="10">
        <v>43900</v>
      </c>
      <c r="I226" s="37">
        <v>81.42</v>
      </c>
      <c r="J226" s="38">
        <v>1628.4</v>
      </c>
    </row>
    <row r="227" spans="1:10" x14ac:dyDescent="0.25">
      <c r="A227" s="9" t="s">
        <v>198</v>
      </c>
      <c r="B227" s="9">
        <v>292</v>
      </c>
      <c r="C227" s="9" t="s">
        <v>151</v>
      </c>
      <c r="D227" s="14" t="s">
        <v>127</v>
      </c>
      <c r="E227" s="13" t="s">
        <v>12</v>
      </c>
      <c r="F227" s="16">
        <v>1131</v>
      </c>
      <c r="G227" s="10">
        <v>41818</v>
      </c>
      <c r="H227" s="10">
        <v>41818</v>
      </c>
      <c r="I227" s="37">
        <v>81.42</v>
      </c>
      <c r="J227" s="38">
        <v>92086.02</v>
      </c>
    </row>
    <row r="228" spans="1:10" x14ac:dyDescent="0.25">
      <c r="A228" s="9" t="s">
        <v>198</v>
      </c>
      <c r="B228" s="9">
        <v>293</v>
      </c>
      <c r="C228" s="9" t="s">
        <v>151</v>
      </c>
      <c r="D228" s="14" t="s">
        <v>125</v>
      </c>
      <c r="E228" s="13" t="s">
        <v>12</v>
      </c>
      <c r="F228" s="16">
        <v>85</v>
      </c>
      <c r="G228" s="10">
        <v>43586</v>
      </c>
      <c r="H228" s="10">
        <v>43586</v>
      </c>
      <c r="I228" s="37">
        <v>30</v>
      </c>
      <c r="J228" s="38">
        <v>2550</v>
      </c>
    </row>
    <row r="229" spans="1:10" x14ac:dyDescent="0.25">
      <c r="A229" s="9" t="s">
        <v>198</v>
      </c>
      <c r="B229" s="9">
        <v>294</v>
      </c>
      <c r="C229" s="9" t="s">
        <v>151</v>
      </c>
      <c r="D229" s="14" t="s">
        <v>126</v>
      </c>
      <c r="E229" s="13" t="s">
        <v>12</v>
      </c>
      <c r="F229" s="16">
        <v>270</v>
      </c>
      <c r="G229" s="10">
        <v>41818</v>
      </c>
      <c r="H229" s="10">
        <v>41818</v>
      </c>
      <c r="I229" s="37">
        <v>48.97</v>
      </c>
      <c r="J229" s="38">
        <v>13221.9</v>
      </c>
    </row>
    <row r="230" spans="1:10" x14ac:dyDescent="0.25">
      <c r="A230" s="9" t="s">
        <v>198</v>
      </c>
      <c r="B230" s="9">
        <v>295</v>
      </c>
      <c r="C230" s="9" t="s">
        <v>151</v>
      </c>
      <c r="D230" s="14" t="s">
        <v>179</v>
      </c>
      <c r="E230" s="13" t="s">
        <v>12</v>
      </c>
      <c r="F230" s="16">
        <v>40</v>
      </c>
      <c r="G230" s="10">
        <v>43588</v>
      </c>
      <c r="H230" s="10">
        <v>43588</v>
      </c>
      <c r="I230" s="37">
        <v>54</v>
      </c>
      <c r="J230" s="38">
        <v>2160</v>
      </c>
    </row>
    <row r="231" spans="1:10" x14ac:dyDescent="0.25">
      <c r="A231" s="9" t="s">
        <v>198</v>
      </c>
      <c r="B231" s="9">
        <v>296</v>
      </c>
      <c r="C231" s="9" t="s">
        <v>151</v>
      </c>
      <c r="D231" s="14" t="s">
        <v>171</v>
      </c>
      <c r="E231" s="13" t="s">
        <v>138</v>
      </c>
      <c r="F231" s="16">
        <v>1</v>
      </c>
      <c r="G231" s="10">
        <v>43019</v>
      </c>
      <c r="H231" s="10">
        <v>43019</v>
      </c>
      <c r="I231" s="37">
        <v>300</v>
      </c>
      <c r="J231" s="38">
        <v>300</v>
      </c>
    </row>
    <row r="232" spans="1:10" x14ac:dyDescent="0.25">
      <c r="A232" s="9" t="s">
        <v>198</v>
      </c>
      <c r="B232" s="9">
        <v>297</v>
      </c>
      <c r="C232" s="9" t="s">
        <v>151</v>
      </c>
      <c r="D232" s="14" t="s">
        <v>128</v>
      </c>
      <c r="E232" s="13" t="s">
        <v>4</v>
      </c>
      <c r="F232" s="16">
        <v>0</v>
      </c>
      <c r="G232" s="10">
        <v>43977</v>
      </c>
      <c r="H232" s="10">
        <v>43977</v>
      </c>
      <c r="I232" s="37">
        <v>292.52</v>
      </c>
      <c r="J232" s="38">
        <v>0</v>
      </c>
    </row>
    <row r="233" spans="1:10" x14ac:dyDescent="0.25">
      <c r="A233" s="9" t="s">
        <v>198</v>
      </c>
      <c r="B233" s="9">
        <v>298</v>
      </c>
      <c r="C233" s="9" t="s">
        <v>151</v>
      </c>
      <c r="D233" s="14" t="s">
        <v>129</v>
      </c>
      <c r="E233" s="13" t="s">
        <v>4</v>
      </c>
      <c r="F233" s="16">
        <v>0</v>
      </c>
      <c r="G233" s="10">
        <v>43173</v>
      </c>
      <c r="H233" s="10">
        <v>43173</v>
      </c>
      <c r="I233" s="37">
        <v>23</v>
      </c>
      <c r="J233" s="38">
        <v>0</v>
      </c>
    </row>
    <row r="234" spans="1:10" x14ac:dyDescent="0.25">
      <c r="A234" s="18" t="s">
        <v>198</v>
      </c>
      <c r="B234" s="9">
        <v>299</v>
      </c>
      <c r="C234" s="9" t="s">
        <v>151</v>
      </c>
      <c r="D234" s="14" t="s">
        <v>130</v>
      </c>
      <c r="E234" s="13" t="s">
        <v>7</v>
      </c>
      <c r="F234" s="16">
        <v>0</v>
      </c>
      <c r="G234" s="10">
        <v>42956</v>
      </c>
      <c r="H234" s="10">
        <v>42956</v>
      </c>
      <c r="I234" s="37">
        <v>90</v>
      </c>
      <c r="J234" s="38">
        <v>0</v>
      </c>
    </row>
    <row r="235" spans="1:10" x14ac:dyDescent="0.25">
      <c r="A235" s="18" t="s">
        <v>198</v>
      </c>
      <c r="B235" s="9">
        <v>300</v>
      </c>
      <c r="C235" s="9" t="s">
        <v>151</v>
      </c>
      <c r="D235" s="14" t="s">
        <v>135</v>
      </c>
      <c r="E235" s="13" t="s">
        <v>4</v>
      </c>
      <c r="F235" s="16">
        <v>15</v>
      </c>
      <c r="G235" s="10">
        <v>43977</v>
      </c>
      <c r="H235" s="10">
        <v>43977</v>
      </c>
      <c r="I235" s="37">
        <v>161.66</v>
      </c>
      <c r="J235" s="38">
        <v>2424.9</v>
      </c>
    </row>
    <row r="236" spans="1:10" x14ac:dyDescent="0.25">
      <c r="A236" s="18" t="s">
        <v>199</v>
      </c>
      <c r="B236" s="18">
        <v>333</v>
      </c>
      <c r="C236" s="9" t="s">
        <v>151</v>
      </c>
      <c r="D236" s="19" t="s">
        <v>268</v>
      </c>
      <c r="E236" s="40" t="s">
        <v>4</v>
      </c>
      <c r="F236" s="16">
        <v>1</v>
      </c>
      <c r="G236" s="17">
        <v>44426</v>
      </c>
      <c r="H236" s="17">
        <v>44426</v>
      </c>
      <c r="I236" s="37">
        <v>1121</v>
      </c>
      <c r="J236" s="38">
        <v>1121</v>
      </c>
    </row>
    <row r="237" spans="1:10" x14ac:dyDescent="0.25">
      <c r="A237" s="18" t="s">
        <v>198</v>
      </c>
      <c r="B237" s="18">
        <v>332</v>
      </c>
      <c r="C237" s="9" t="s">
        <v>151</v>
      </c>
      <c r="D237" s="19" t="s">
        <v>269</v>
      </c>
      <c r="E237" s="40" t="s">
        <v>4</v>
      </c>
      <c r="F237" s="16">
        <v>18</v>
      </c>
      <c r="G237" s="17">
        <v>44426</v>
      </c>
      <c r="H237" s="17">
        <v>44426</v>
      </c>
      <c r="I237" s="37">
        <v>678.5</v>
      </c>
      <c r="J237" s="38">
        <v>12213</v>
      </c>
    </row>
    <row r="238" spans="1:10" x14ac:dyDescent="0.25">
      <c r="A238" s="18" t="s">
        <v>198</v>
      </c>
      <c r="B238" s="18">
        <v>323</v>
      </c>
      <c r="C238" s="9" t="s">
        <v>151</v>
      </c>
      <c r="D238" s="19" t="s">
        <v>255</v>
      </c>
      <c r="E238" s="40" t="s">
        <v>4</v>
      </c>
      <c r="F238" s="16">
        <v>10</v>
      </c>
      <c r="G238" s="17">
        <v>44406</v>
      </c>
      <c r="H238" s="17">
        <v>44406</v>
      </c>
      <c r="I238" s="37">
        <v>194.7</v>
      </c>
      <c r="J238" s="38">
        <v>1947</v>
      </c>
    </row>
    <row r="239" spans="1:10" ht="15.75" x14ac:dyDescent="0.25">
      <c r="A239" s="18"/>
      <c r="B239" s="18"/>
      <c r="C239" s="18"/>
      <c r="D239" s="19"/>
      <c r="E239" s="15"/>
      <c r="F239" s="16"/>
      <c r="G239" s="17"/>
      <c r="H239" s="17"/>
      <c r="I239" s="37"/>
      <c r="J239" s="42">
        <v>1770116.8417999998</v>
      </c>
    </row>
    <row r="240" spans="1:10" ht="18.75" x14ac:dyDescent="0.3">
      <c r="A240" s="11" t="s">
        <v>157</v>
      </c>
      <c r="B240" s="11"/>
      <c r="C240" s="11"/>
      <c r="D240" s="11"/>
      <c r="E240" s="11"/>
      <c r="F240" s="11"/>
      <c r="G240" s="27" t="s">
        <v>158</v>
      </c>
      <c r="H240" s="22"/>
      <c r="J240"/>
    </row>
    <row r="241" spans="1:9" ht="18.75" x14ac:dyDescent="0.3">
      <c r="A241" s="11"/>
      <c r="B241" s="11"/>
      <c r="C241" s="11"/>
      <c r="D241" s="11"/>
      <c r="E241" s="11"/>
      <c r="F241" s="11"/>
      <c r="G241" s="27"/>
      <c r="H241" s="22"/>
      <c r="I241" s="36"/>
    </row>
    <row r="242" spans="1:9" ht="18.75" x14ac:dyDescent="0.3">
      <c r="A242" s="11"/>
      <c r="B242" s="11"/>
      <c r="C242" s="11"/>
      <c r="D242" s="11"/>
      <c r="E242" s="11"/>
      <c r="F242" s="11"/>
      <c r="G242" s="27"/>
      <c r="H242" s="22"/>
      <c r="I242" s="36"/>
    </row>
    <row r="243" spans="1:9" ht="18.75" x14ac:dyDescent="0.3">
      <c r="A243" s="12" t="s">
        <v>159</v>
      </c>
      <c r="B243" s="11"/>
      <c r="C243" s="11"/>
      <c r="D243" s="12"/>
      <c r="E243" s="11"/>
      <c r="F243" s="11"/>
      <c r="G243" s="28" t="s">
        <v>160</v>
      </c>
      <c r="H243" s="22"/>
      <c r="I243" s="36"/>
    </row>
    <row r="244" spans="1:9" ht="18.75" x14ac:dyDescent="0.3">
      <c r="A244" s="11" t="s">
        <v>161</v>
      </c>
      <c r="B244" s="11"/>
      <c r="C244" s="11"/>
      <c r="D244" s="11"/>
      <c r="E244" s="11"/>
      <c r="F244" s="11"/>
      <c r="G244" s="27" t="s">
        <v>162</v>
      </c>
      <c r="H244" s="22"/>
      <c r="I244" s="36"/>
    </row>
    <row r="245" spans="1:9" ht="18.75" x14ac:dyDescent="0.3">
      <c r="A245" s="11"/>
      <c r="B245" s="11"/>
      <c r="C245" s="11"/>
      <c r="D245" s="11"/>
      <c r="E245" s="11"/>
      <c r="F245" s="11"/>
      <c r="G245" s="27"/>
      <c r="H245" s="23"/>
      <c r="I245" s="36"/>
    </row>
    <row r="246" spans="1:9" ht="18.75" x14ac:dyDescent="0.3">
      <c r="A246" s="11"/>
      <c r="B246" s="11"/>
      <c r="C246" s="11"/>
      <c r="D246" s="11"/>
      <c r="E246" s="11"/>
      <c r="F246" s="11"/>
      <c r="G246" s="27"/>
      <c r="H246" s="23"/>
      <c r="I246" s="36"/>
    </row>
    <row r="247" spans="1:9" ht="18.75" x14ac:dyDescent="0.3">
      <c r="A247" s="11"/>
      <c r="B247" s="11"/>
      <c r="C247" s="11"/>
      <c r="D247" s="11"/>
      <c r="E247" s="11"/>
      <c r="F247" s="11"/>
      <c r="G247" s="27"/>
      <c r="H247" s="23"/>
      <c r="I247" s="36"/>
    </row>
    <row r="248" spans="1:9" ht="18.75" x14ac:dyDescent="0.3">
      <c r="A248" s="155" t="s">
        <v>206</v>
      </c>
      <c r="B248" s="155"/>
      <c r="C248" s="155"/>
      <c r="D248" s="155"/>
      <c r="E248" s="155"/>
      <c r="F248" s="155"/>
      <c r="G248" s="155"/>
      <c r="H248" s="155"/>
      <c r="I248" s="155"/>
    </row>
    <row r="249" spans="1:9" ht="18.75" x14ac:dyDescent="0.3">
      <c r="A249" s="156" t="s">
        <v>207</v>
      </c>
      <c r="B249" s="156"/>
      <c r="C249" s="156"/>
      <c r="D249" s="156"/>
      <c r="E249" s="156"/>
      <c r="F249" s="156"/>
      <c r="G249" s="156"/>
      <c r="H249" s="156"/>
      <c r="I249" s="156"/>
    </row>
  </sheetData>
  <mergeCells count="6">
    <mergeCell ref="A249:I249"/>
    <mergeCell ref="A2:I2"/>
    <mergeCell ref="A3:I3"/>
    <mergeCell ref="A4:I4"/>
    <mergeCell ref="A5:I5"/>
    <mergeCell ref="A248:I248"/>
  </mergeCells>
  <conditionalFormatting sqref="F7">
    <cfRule type="colorScale" priority="4">
      <colorScale>
        <cfvo type="min"/>
        <cfvo type="max"/>
        <color theme="0"/>
        <color theme="0" tint="-0.249977111117893"/>
      </colorScale>
    </cfRule>
    <cfRule type="colorScale" priority="5">
      <colorScale>
        <cfvo type="min"/>
        <cfvo type="max"/>
        <color theme="0"/>
        <color theme="0"/>
      </colorScale>
    </cfRule>
  </conditionalFormatting>
  <conditionalFormatting sqref="G8:H17 G19:H23 G25:H29 G31:H38 G40:H72 G74:H96 G98:H99 G125:H132 G134:H179 G222:H227 G230:H233">
    <cfRule type="cellIs" dxfId="6" priority="3" stopIfTrue="1" operator="equal">
      <formula>"solicitar material"</formula>
    </cfRule>
  </conditionalFormatting>
  <conditionalFormatting sqref="G101:H123">
    <cfRule type="cellIs" dxfId="5" priority="2" stopIfTrue="1" operator="equal">
      <formula>"solicitar material"</formula>
    </cfRule>
  </conditionalFormatting>
  <conditionalFormatting sqref="G181:H220">
    <cfRule type="cellIs" dxfId="4" priority="1" stopIfTrue="1" operator="equal">
      <formula>"solicitar material"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B211"/>
  <sheetViews>
    <sheetView zoomScale="39" workbookViewId="0">
      <selection activeCell="A111" sqref="A111"/>
    </sheetView>
  </sheetViews>
  <sheetFormatPr baseColWidth="10" defaultColWidth="14.85546875" defaultRowHeight="15" x14ac:dyDescent="0.25"/>
  <cols>
    <col min="1" max="1" width="4.42578125" style="92" customWidth="1"/>
    <col min="2" max="2" width="14.5703125" style="6" customWidth="1"/>
    <col min="3" max="3" width="11.85546875" style="6" hidden="1" customWidth="1"/>
    <col min="4" max="4" width="18.5703125" hidden="1" customWidth="1"/>
    <col min="5" max="5" width="54.5703125" style="6" customWidth="1"/>
    <col min="6" max="6" width="11.85546875" style="6" bestFit="1" customWidth="1"/>
    <col min="7" max="7" width="14.5703125" style="6" bestFit="1" customWidth="1"/>
    <col min="8" max="8" width="14.5703125" style="6" customWidth="1"/>
    <col min="9" max="9" width="45.28515625" style="6" customWidth="1"/>
    <col min="10" max="10" width="16" style="6" customWidth="1"/>
    <col min="11" max="11" width="23.42578125" style="29" customWidth="1"/>
    <col min="12" max="12" width="18.85546875" style="24" customWidth="1"/>
    <col min="13" max="13" width="19.42578125" style="31" customWidth="1"/>
    <col min="14" max="106" width="14.85546875" style="92"/>
  </cols>
  <sheetData>
    <row r="1" spans="1:106" s="92" customFormat="1" ht="21" x14ac:dyDescent="0.35">
      <c r="B1" s="95"/>
      <c r="C1" s="95"/>
      <c r="D1" s="96"/>
      <c r="E1" s="95"/>
      <c r="F1" s="95"/>
      <c r="G1" s="95"/>
      <c r="H1" s="95"/>
      <c r="I1" s="95"/>
      <c r="J1" s="95"/>
      <c r="K1" s="97"/>
      <c r="L1" s="98"/>
      <c r="M1" s="99"/>
    </row>
    <row r="2" spans="1:106" s="93" customFormat="1" ht="22.5" x14ac:dyDescent="0.3"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00"/>
    </row>
    <row r="3" spans="1:106" s="93" customFormat="1" ht="18" x14ac:dyDescent="0.25"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00"/>
    </row>
    <row r="4" spans="1:106" s="93" customFormat="1" ht="15.75" x14ac:dyDescent="0.25"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00"/>
    </row>
    <row r="5" spans="1:106" s="93" customFormat="1" ht="18" x14ac:dyDescent="0.25">
      <c r="B5" s="157" t="s">
        <v>470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</row>
    <row r="6" spans="1:106" s="93" customFormat="1" ht="9.9499999999999993" customHeight="1" x14ac:dyDescent="0.3">
      <c r="B6" s="101"/>
      <c r="C6" s="101"/>
      <c r="D6" s="102"/>
      <c r="E6" s="101"/>
      <c r="F6" s="101"/>
      <c r="G6" s="101"/>
      <c r="H6" s="101"/>
      <c r="I6" s="101"/>
      <c r="J6" s="101"/>
      <c r="K6" s="103"/>
      <c r="L6" s="104"/>
      <c r="M6" s="100"/>
    </row>
    <row r="7" spans="1:106" s="7" customFormat="1" ht="41.1" customHeight="1" x14ac:dyDescent="0.25">
      <c r="A7" s="105"/>
      <c r="B7" s="106" t="s">
        <v>196</v>
      </c>
      <c r="C7" s="106" t="s">
        <v>141</v>
      </c>
      <c r="D7" s="106" t="s">
        <v>150</v>
      </c>
      <c r="E7" s="106" t="s">
        <v>0</v>
      </c>
      <c r="F7" s="106" t="s">
        <v>1</v>
      </c>
      <c r="G7" s="106" t="s">
        <v>2</v>
      </c>
      <c r="H7" s="106" t="s">
        <v>472</v>
      </c>
      <c r="I7" s="106" t="s">
        <v>473</v>
      </c>
      <c r="J7" s="106" t="s">
        <v>143</v>
      </c>
      <c r="K7" s="106" t="s">
        <v>144</v>
      </c>
      <c r="L7" s="124" t="s">
        <v>205</v>
      </c>
      <c r="M7" s="124" t="s">
        <v>142</v>
      </c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  <c r="BK7" s="105"/>
      <c r="BL7" s="105"/>
      <c r="BM7" s="105"/>
      <c r="BN7" s="105"/>
      <c r="BO7" s="105"/>
      <c r="BP7" s="105"/>
      <c r="BQ7" s="105"/>
      <c r="BR7" s="105"/>
      <c r="BS7" s="105"/>
      <c r="BT7" s="105"/>
      <c r="BU7" s="105"/>
      <c r="BV7" s="105"/>
      <c r="BW7" s="105"/>
      <c r="BX7" s="105"/>
      <c r="BY7" s="105"/>
      <c r="BZ7" s="105"/>
      <c r="CA7" s="105"/>
      <c r="CB7" s="105"/>
      <c r="CC7" s="105"/>
      <c r="CD7" s="105"/>
      <c r="CE7" s="105"/>
      <c r="CF7" s="105"/>
      <c r="CG7" s="105"/>
      <c r="CH7" s="105"/>
      <c r="CI7" s="105"/>
      <c r="CJ7" s="105"/>
      <c r="CK7" s="105"/>
      <c r="CL7" s="105"/>
      <c r="CM7" s="105"/>
      <c r="CN7" s="105"/>
      <c r="CO7" s="105"/>
      <c r="CP7" s="105"/>
      <c r="CQ7" s="105"/>
      <c r="CR7" s="105"/>
      <c r="CS7" s="105"/>
      <c r="CT7" s="105"/>
      <c r="CU7" s="105"/>
      <c r="CV7" s="105"/>
      <c r="CW7" s="105"/>
      <c r="CX7" s="105"/>
      <c r="CY7" s="105"/>
      <c r="CZ7" s="105"/>
      <c r="DA7" s="105"/>
      <c r="DB7" s="105"/>
    </row>
    <row r="8" spans="1:106" x14ac:dyDescent="0.25">
      <c r="A8" s="92">
        <v>1</v>
      </c>
      <c r="B8" s="107" t="s">
        <v>202</v>
      </c>
      <c r="C8" s="107">
        <v>273</v>
      </c>
      <c r="D8" s="107" t="s">
        <v>151</v>
      </c>
      <c r="E8" s="108" t="s">
        <v>181</v>
      </c>
      <c r="F8" s="109" t="s">
        <v>26</v>
      </c>
      <c r="G8" s="107">
        <v>1</v>
      </c>
      <c r="H8" s="107"/>
      <c r="I8" s="107"/>
      <c r="J8" s="125">
        <v>43570</v>
      </c>
      <c r="K8" s="125">
        <v>43570</v>
      </c>
      <c r="L8" s="126">
        <v>188.8</v>
      </c>
      <c r="M8" s="127">
        <v>188.8</v>
      </c>
    </row>
    <row r="9" spans="1:106" x14ac:dyDescent="0.25">
      <c r="A9" s="92">
        <v>2</v>
      </c>
      <c r="B9" s="107" t="s">
        <v>202</v>
      </c>
      <c r="C9" s="107">
        <v>127</v>
      </c>
      <c r="D9" s="107" t="s">
        <v>151</v>
      </c>
      <c r="E9" s="108" t="s">
        <v>25</v>
      </c>
      <c r="F9" s="109" t="s">
        <v>26</v>
      </c>
      <c r="G9" s="107">
        <v>8</v>
      </c>
      <c r="H9" s="107"/>
      <c r="I9" s="107"/>
      <c r="J9" s="125">
        <v>43411</v>
      </c>
      <c r="K9" s="125">
        <v>43411</v>
      </c>
      <c r="L9" s="126">
        <v>155</v>
      </c>
      <c r="M9" s="127">
        <v>1240</v>
      </c>
    </row>
    <row r="10" spans="1:106" x14ac:dyDescent="0.25">
      <c r="A10" s="92">
        <v>3</v>
      </c>
      <c r="B10" s="107" t="s">
        <v>202</v>
      </c>
      <c r="C10" s="107">
        <v>283</v>
      </c>
      <c r="D10" s="107" t="s">
        <v>151</v>
      </c>
      <c r="E10" s="108" t="s">
        <v>264</v>
      </c>
      <c r="F10" s="109" t="s">
        <v>13</v>
      </c>
      <c r="G10" s="110">
        <v>17</v>
      </c>
      <c r="H10" s="110"/>
      <c r="I10" s="110"/>
      <c r="J10" s="125">
        <v>42905</v>
      </c>
      <c r="K10" s="125">
        <v>42905</v>
      </c>
      <c r="L10" s="128">
        <v>177</v>
      </c>
      <c r="M10" s="129">
        <v>3009</v>
      </c>
    </row>
    <row r="11" spans="1:106" x14ac:dyDescent="0.25">
      <c r="A11" s="92">
        <v>4</v>
      </c>
      <c r="B11" s="107" t="s">
        <v>202</v>
      </c>
      <c r="C11" s="107">
        <v>286</v>
      </c>
      <c r="D11" s="107" t="s">
        <v>151</v>
      </c>
      <c r="E11" s="108" t="s">
        <v>265</v>
      </c>
      <c r="F11" s="109" t="s">
        <v>13</v>
      </c>
      <c r="G11" s="110">
        <v>20</v>
      </c>
      <c r="H11" s="110"/>
      <c r="I11" s="110"/>
      <c r="J11" s="125">
        <v>42905</v>
      </c>
      <c r="K11" s="125">
        <v>42905</v>
      </c>
      <c r="L11" s="128">
        <v>177</v>
      </c>
      <c r="M11" s="129">
        <v>3540</v>
      </c>
    </row>
    <row r="12" spans="1:106" x14ac:dyDescent="0.25">
      <c r="A12" s="92">
        <v>5</v>
      </c>
      <c r="B12" s="107" t="s">
        <v>202</v>
      </c>
      <c r="C12" s="107">
        <v>284</v>
      </c>
      <c r="D12" s="107" t="s">
        <v>151</v>
      </c>
      <c r="E12" s="108" t="s">
        <v>266</v>
      </c>
      <c r="F12" s="109" t="s">
        <v>13</v>
      </c>
      <c r="G12" s="110">
        <v>20</v>
      </c>
      <c r="H12" s="110"/>
      <c r="I12" s="110"/>
      <c r="J12" s="125">
        <v>42905</v>
      </c>
      <c r="K12" s="125">
        <v>42905</v>
      </c>
      <c r="L12" s="128">
        <v>177</v>
      </c>
      <c r="M12" s="129">
        <v>3540</v>
      </c>
    </row>
    <row r="13" spans="1:106" x14ac:dyDescent="0.25">
      <c r="A13" s="92">
        <v>6</v>
      </c>
      <c r="B13" s="107" t="s">
        <v>202</v>
      </c>
      <c r="C13" s="107">
        <v>285</v>
      </c>
      <c r="D13" s="107" t="s">
        <v>151</v>
      </c>
      <c r="E13" s="108" t="s">
        <v>267</v>
      </c>
      <c r="F13" s="109" t="s">
        <v>4</v>
      </c>
      <c r="G13" s="110">
        <v>20</v>
      </c>
      <c r="H13" s="110"/>
      <c r="I13" s="110"/>
      <c r="J13" s="125">
        <v>43570</v>
      </c>
      <c r="K13" s="125">
        <v>43570</v>
      </c>
      <c r="L13" s="128">
        <v>290.27999999999997</v>
      </c>
      <c r="M13" s="129">
        <v>5805.5999999999995</v>
      </c>
    </row>
    <row r="14" spans="1:106" ht="15.75" x14ac:dyDescent="0.25">
      <c r="A14" s="92">
        <v>7</v>
      </c>
      <c r="B14" s="111" t="s">
        <v>202</v>
      </c>
      <c r="C14" s="107">
        <v>141</v>
      </c>
      <c r="D14" s="107" t="s">
        <v>151</v>
      </c>
      <c r="E14" s="112" t="s">
        <v>173</v>
      </c>
      <c r="F14" s="113" t="s">
        <v>13</v>
      </c>
      <c r="G14" s="111">
        <v>50</v>
      </c>
      <c r="H14" s="111"/>
      <c r="I14" s="111"/>
      <c r="J14" s="130">
        <v>43789</v>
      </c>
      <c r="K14" s="130">
        <v>43789</v>
      </c>
      <c r="L14" s="131">
        <v>87</v>
      </c>
      <c r="M14" s="132">
        <v>4350</v>
      </c>
    </row>
    <row r="15" spans="1:106" ht="15.75" x14ac:dyDescent="0.25">
      <c r="A15" s="92">
        <v>8</v>
      </c>
      <c r="B15" s="111" t="s">
        <v>202</v>
      </c>
      <c r="C15" s="107">
        <v>109</v>
      </c>
      <c r="D15" s="107" t="s">
        <v>151</v>
      </c>
      <c r="E15" s="112" t="s">
        <v>11</v>
      </c>
      <c r="F15" s="113" t="s">
        <v>12</v>
      </c>
      <c r="G15" s="111">
        <v>78</v>
      </c>
      <c r="H15" s="111"/>
      <c r="I15" s="111"/>
      <c r="J15" s="130">
        <v>43782</v>
      </c>
      <c r="K15" s="130">
        <v>43782</v>
      </c>
      <c r="L15" s="131">
        <v>150.80000000000001</v>
      </c>
      <c r="M15" s="132">
        <v>11762.400000000001</v>
      </c>
    </row>
    <row r="16" spans="1:106" ht="15.75" x14ac:dyDescent="0.25">
      <c r="A16" s="92">
        <v>9</v>
      </c>
      <c r="B16" s="111" t="s">
        <v>202</v>
      </c>
      <c r="C16" s="107">
        <v>125</v>
      </c>
      <c r="D16" s="107" t="s">
        <v>151</v>
      </c>
      <c r="E16" s="112" t="s">
        <v>211</v>
      </c>
      <c r="F16" s="113" t="s">
        <v>12</v>
      </c>
      <c r="G16" s="111">
        <v>291</v>
      </c>
      <c r="H16" s="111"/>
      <c r="I16" s="111"/>
      <c r="J16" s="130">
        <v>44364</v>
      </c>
      <c r="K16" s="130">
        <v>44364</v>
      </c>
      <c r="L16" s="131">
        <v>185.58</v>
      </c>
      <c r="M16" s="132">
        <v>54003.780000000006</v>
      </c>
    </row>
    <row r="17" spans="1:13" x14ac:dyDescent="0.25">
      <c r="A17" s="92">
        <v>10</v>
      </c>
      <c r="B17" s="107" t="s">
        <v>328</v>
      </c>
      <c r="C17" s="107">
        <v>196</v>
      </c>
      <c r="D17" s="107" t="s">
        <v>151</v>
      </c>
      <c r="E17" s="108" t="s">
        <v>184</v>
      </c>
      <c r="F17" s="109" t="s">
        <v>4</v>
      </c>
      <c r="G17" s="107">
        <v>4</v>
      </c>
      <c r="H17" s="107"/>
      <c r="I17" s="107"/>
      <c r="J17" s="125">
        <v>43588</v>
      </c>
      <c r="K17" s="125">
        <v>43588</v>
      </c>
      <c r="L17" s="126">
        <v>5</v>
      </c>
      <c r="M17" s="127">
        <v>20</v>
      </c>
    </row>
    <row r="18" spans="1:13" x14ac:dyDescent="0.25">
      <c r="A18" s="92">
        <v>11</v>
      </c>
      <c r="B18" s="107" t="s">
        <v>329</v>
      </c>
      <c r="C18" s="107">
        <v>228</v>
      </c>
      <c r="D18" s="107" t="s">
        <v>151</v>
      </c>
      <c r="E18" s="108" t="s">
        <v>252</v>
      </c>
      <c r="F18" s="109" t="s">
        <v>20</v>
      </c>
      <c r="G18" s="107">
        <v>2</v>
      </c>
      <c r="H18" s="107"/>
      <c r="I18" s="107"/>
      <c r="J18" s="133">
        <v>43900</v>
      </c>
      <c r="K18" s="133">
        <v>43900</v>
      </c>
      <c r="L18" s="126">
        <v>238.36</v>
      </c>
      <c r="M18" s="127">
        <v>476.72</v>
      </c>
    </row>
    <row r="19" spans="1:13" x14ac:dyDescent="0.25">
      <c r="A19" s="92">
        <v>12</v>
      </c>
      <c r="B19" s="107" t="s">
        <v>329</v>
      </c>
      <c r="C19" s="107">
        <v>237</v>
      </c>
      <c r="D19" s="107" t="s">
        <v>151</v>
      </c>
      <c r="E19" s="108" t="s">
        <v>91</v>
      </c>
      <c r="F19" s="109" t="s">
        <v>13</v>
      </c>
      <c r="G19" s="107">
        <v>2</v>
      </c>
      <c r="H19" s="107"/>
      <c r="I19" s="107"/>
      <c r="J19" s="125">
        <v>43451</v>
      </c>
      <c r="K19" s="125">
        <v>43451</v>
      </c>
      <c r="L19" s="126">
        <v>224</v>
      </c>
      <c r="M19" s="127">
        <v>448</v>
      </c>
    </row>
    <row r="20" spans="1:13" x14ac:dyDescent="0.25">
      <c r="A20" s="92">
        <v>13</v>
      </c>
      <c r="B20" s="107" t="s">
        <v>329</v>
      </c>
      <c r="C20" s="107">
        <v>231</v>
      </c>
      <c r="D20" s="107" t="s">
        <v>151</v>
      </c>
      <c r="E20" s="108" t="s">
        <v>93</v>
      </c>
      <c r="F20" s="109" t="s">
        <v>12</v>
      </c>
      <c r="G20" s="107">
        <v>6</v>
      </c>
      <c r="H20" s="107"/>
      <c r="I20" s="107"/>
      <c r="J20" s="125">
        <v>42893</v>
      </c>
      <c r="K20" s="125">
        <v>42893</v>
      </c>
      <c r="L20" s="126">
        <v>59</v>
      </c>
      <c r="M20" s="127">
        <v>354</v>
      </c>
    </row>
    <row r="21" spans="1:13" x14ac:dyDescent="0.25">
      <c r="A21" s="92">
        <v>14</v>
      </c>
      <c r="B21" s="107" t="s">
        <v>329</v>
      </c>
      <c r="C21" s="107">
        <v>232</v>
      </c>
      <c r="D21" s="107" t="s">
        <v>151</v>
      </c>
      <c r="E21" s="108" t="s">
        <v>170</v>
      </c>
      <c r="F21" s="109" t="s">
        <v>4</v>
      </c>
      <c r="G21" s="107">
        <v>9</v>
      </c>
      <c r="H21" s="107"/>
      <c r="I21" s="107"/>
      <c r="J21" s="125">
        <v>43019</v>
      </c>
      <c r="K21" s="125">
        <v>43019</v>
      </c>
      <c r="L21" s="126">
        <v>40</v>
      </c>
      <c r="M21" s="127">
        <v>360</v>
      </c>
    </row>
    <row r="22" spans="1:13" x14ac:dyDescent="0.25">
      <c r="A22" s="92">
        <v>15</v>
      </c>
      <c r="B22" s="107" t="s">
        <v>329</v>
      </c>
      <c r="C22" s="107">
        <v>235</v>
      </c>
      <c r="D22" s="107" t="s">
        <v>151</v>
      </c>
      <c r="E22" s="108" t="s">
        <v>87</v>
      </c>
      <c r="F22" s="109" t="s">
        <v>20</v>
      </c>
      <c r="G22" s="107">
        <v>9</v>
      </c>
      <c r="H22" s="107"/>
      <c r="I22" s="107"/>
      <c r="J22" s="125">
        <v>44406</v>
      </c>
      <c r="K22" s="125">
        <v>44406</v>
      </c>
      <c r="L22" s="126">
        <v>513.005</v>
      </c>
      <c r="M22" s="127">
        <v>4617.0450000000001</v>
      </c>
    </row>
    <row r="23" spans="1:13" x14ac:dyDescent="0.25">
      <c r="A23" s="92">
        <v>16</v>
      </c>
      <c r="B23" s="107" t="s">
        <v>329</v>
      </c>
      <c r="C23" s="107">
        <v>229</v>
      </c>
      <c r="D23" s="107" t="s">
        <v>151</v>
      </c>
      <c r="E23" s="108" t="s">
        <v>263</v>
      </c>
      <c r="F23" s="109" t="s">
        <v>20</v>
      </c>
      <c r="G23" s="107">
        <v>18</v>
      </c>
      <c r="H23" s="107"/>
      <c r="I23" s="107"/>
      <c r="J23" s="125">
        <v>44406</v>
      </c>
      <c r="K23" s="125">
        <v>44406</v>
      </c>
      <c r="L23" s="126">
        <v>254.88</v>
      </c>
      <c r="M23" s="127">
        <v>4587.84</v>
      </c>
    </row>
    <row r="24" spans="1:13" x14ac:dyDescent="0.25">
      <c r="A24" s="92">
        <v>17</v>
      </c>
      <c r="B24" s="107" t="s">
        <v>329</v>
      </c>
      <c r="C24" s="114">
        <v>327</v>
      </c>
      <c r="D24" s="107" t="s">
        <v>151</v>
      </c>
      <c r="E24" s="108" t="s">
        <v>262</v>
      </c>
      <c r="F24" s="115" t="s">
        <v>20</v>
      </c>
      <c r="G24" s="107">
        <v>20</v>
      </c>
      <c r="H24" s="107"/>
      <c r="I24" s="107"/>
      <c r="J24" s="125">
        <v>44406</v>
      </c>
      <c r="K24" s="125">
        <v>44406</v>
      </c>
      <c r="L24" s="126">
        <v>246.62</v>
      </c>
      <c r="M24" s="127">
        <v>4932.3999999999996</v>
      </c>
    </row>
    <row r="25" spans="1:13" ht="15.75" x14ac:dyDescent="0.25">
      <c r="A25" s="92">
        <v>18</v>
      </c>
      <c r="B25" s="111" t="s">
        <v>329</v>
      </c>
      <c r="C25" s="107">
        <v>230</v>
      </c>
      <c r="D25" s="107" t="s">
        <v>151</v>
      </c>
      <c r="E25" s="112" t="s">
        <v>89</v>
      </c>
      <c r="F25" s="113" t="s">
        <v>20</v>
      </c>
      <c r="G25" s="111">
        <v>46</v>
      </c>
      <c r="H25" s="111"/>
      <c r="I25" s="111"/>
      <c r="J25" s="130">
        <v>41818</v>
      </c>
      <c r="K25" s="130">
        <v>41818</v>
      </c>
      <c r="L25" s="131">
        <v>1044</v>
      </c>
      <c r="M25" s="132">
        <v>48024</v>
      </c>
    </row>
    <row r="26" spans="1:13" ht="15.75" x14ac:dyDescent="0.25">
      <c r="A26" s="92">
        <v>19</v>
      </c>
      <c r="B26" s="111" t="s">
        <v>329</v>
      </c>
      <c r="C26" s="107">
        <v>233</v>
      </c>
      <c r="D26" s="107" t="s">
        <v>151</v>
      </c>
      <c r="E26" s="112" t="s">
        <v>203</v>
      </c>
      <c r="F26" s="113" t="s">
        <v>92</v>
      </c>
      <c r="G26" s="111">
        <v>63</v>
      </c>
      <c r="H26" s="111"/>
      <c r="I26" s="111"/>
      <c r="J26" s="130">
        <v>44057</v>
      </c>
      <c r="K26" s="130">
        <v>44057</v>
      </c>
      <c r="L26" s="131">
        <v>590</v>
      </c>
      <c r="M26" s="132">
        <v>37170</v>
      </c>
    </row>
    <row r="27" spans="1:13" ht="15.75" x14ac:dyDescent="0.25">
      <c r="A27" s="92">
        <v>20</v>
      </c>
      <c r="B27" s="111" t="s">
        <v>329</v>
      </c>
      <c r="C27" s="114">
        <v>324</v>
      </c>
      <c r="D27" s="107" t="s">
        <v>151</v>
      </c>
      <c r="E27" s="112" t="s">
        <v>251</v>
      </c>
      <c r="F27" s="113" t="s">
        <v>20</v>
      </c>
      <c r="G27" s="111">
        <v>250</v>
      </c>
      <c r="H27" s="111"/>
      <c r="I27" s="111"/>
      <c r="J27" s="130">
        <v>44406</v>
      </c>
      <c r="K27" s="130">
        <v>44406</v>
      </c>
      <c r="L27" s="131">
        <v>191.58480000000003</v>
      </c>
      <c r="M27" s="132">
        <v>47896.200000000004</v>
      </c>
    </row>
    <row r="28" spans="1:13" ht="15.75" x14ac:dyDescent="0.25">
      <c r="A28" s="92">
        <v>21</v>
      </c>
      <c r="B28" s="111" t="s">
        <v>329</v>
      </c>
      <c r="C28" s="107">
        <v>234</v>
      </c>
      <c r="D28" s="107" t="s">
        <v>151</v>
      </c>
      <c r="E28" s="112" t="s">
        <v>204</v>
      </c>
      <c r="F28" s="113" t="s">
        <v>92</v>
      </c>
      <c r="G28" s="111">
        <v>276</v>
      </c>
      <c r="H28" s="111"/>
      <c r="I28" s="111"/>
      <c r="J28" s="130">
        <v>44057</v>
      </c>
      <c r="K28" s="130">
        <v>44057</v>
      </c>
      <c r="L28" s="131">
        <v>1642.09</v>
      </c>
      <c r="M28" s="132">
        <v>453216.83999999997</v>
      </c>
    </row>
    <row r="29" spans="1:13" ht="15.75" x14ac:dyDescent="0.25">
      <c r="A29" s="92">
        <v>22</v>
      </c>
      <c r="B29" s="111" t="s">
        <v>329</v>
      </c>
      <c r="C29" s="107">
        <v>238</v>
      </c>
      <c r="D29" s="107" t="s">
        <v>151</v>
      </c>
      <c r="E29" s="112" t="s">
        <v>149</v>
      </c>
      <c r="F29" s="113" t="s">
        <v>4</v>
      </c>
      <c r="G29" s="111">
        <v>441</v>
      </c>
      <c r="H29" s="111"/>
      <c r="I29" s="111"/>
      <c r="J29" s="130">
        <v>43592</v>
      </c>
      <c r="K29" s="130">
        <v>43592</v>
      </c>
      <c r="L29" s="131">
        <v>5</v>
      </c>
      <c r="M29" s="132">
        <v>2205</v>
      </c>
    </row>
    <row r="30" spans="1:13" ht="15.75" x14ac:dyDescent="0.25">
      <c r="A30" s="92">
        <v>23</v>
      </c>
      <c r="B30" s="111" t="s">
        <v>329</v>
      </c>
      <c r="C30" s="107">
        <v>227</v>
      </c>
      <c r="D30" s="107" t="s">
        <v>151</v>
      </c>
      <c r="E30" s="112" t="s">
        <v>250</v>
      </c>
      <c r="F30" s="113" t="s">
        <v>20</v>
      </c>
      <c r="G30" s="111">
        <v>483</v>
      </c>
      <c r="H30" s="111"/>
      <c r="I30" s="111"/>
      <c r="J30" s="130">
        <v>43900</v>
      </c>
      <c r="K30" s="130">
        <v>43900</v>
      </c>
      <c r="L30" s="131">
        <v>179.12</v>
      </c>
      <c r="M30" s="132">
        <v>86514.96</v>
      </c>
    </row>
    <row r="31" spans="1:13" x14ac:dyDescent="0.25">
      <c r="A31" s="92">
        <v>24</v>
      </c>
      <c r="B31" s="107" t="s">
        <v>286</v>
      </c>
      <c r="C31" s="107">
        <v>126</v>
      </c>
      <c r="D31" s="107" t="s">
        <v>151</v>
      </c>
      <c r="E31" s="108" t="s">
        <v>154</v>
      </c>
      <c r="F31" s="109" t="s">
        <v>4</v>
      </c>
      <c r="G31" s="107">
        <v>48</v>
      </c>
      <c r="H31" s="107"/>
      <c r="I31" s="107"/>
      <c r="J31" s="125">
        <v>44406</v>
      </c>
      <c r="K31" s="125">
        <v>44406</v>
      </c>
      <c r="L31" s="126">
        <v>120.99720000000001</v>
      </c>
      <c r="M31" s="127">
        <v>5807.8656000000001</v>
      </c>
    </row>
    <row r="32" spans="1:13" x14ac:dyDescent="0.25">
      <c r="A32" s="92">
        <v>25</v>
      </c>
      <c r="B32" s="107" t="s">
        <v>286</v>
      </c>
      <c r="C32" s="107">
        <v>275</v>
      </c>
      <c r="D32" s="107" t="s">
        <v>151</v>
      </c>
      <c r="E32" s="108" t="s">
        <v>253</v>
      </c>
      <c r="F32" s="109" t="s">
        <v>12</v>
      </c>
      <c r="G32" s="107">
        <v>191</v>
      </c>
      <c r="H32" s="107"/>
      <c r="I32" s="107"/>
      <c r="J32" s="133">
        <v>43977</v>
      </c>
      <c r="K32" s="133">
        <v>43977</v>
      </c>
      <c r="L32" s="126">
        <v>47.2</v>
      </c>
      <c r="M32" s="127">
        <v>9015.2000000000007</v>
      </c>
    </row>
    <row r="33" spans="1:13" x14ac:dyDescent="0.25">
      <c r="A33" s="92">
        <v>26</v>
      </c>
      <c r="B33" s="107" t="s">
        <v>286</v>
      </c>
      <c r="C33" s="114">
        <v>317</v>
      </c>
      <c r="D33" s="107" t="s">
        <v>151</v>
      </c>
      <c r="E33" s="116" t="s">
        <v>254</v>
      </c>
      <c r="F33" s="115" t="s">
        <v>12</v>
      </c>
      <c r="G33" s="107">
        <v>200</v>
      </c>
      <c r="H33" s="107"/>
      <c r="I33" s="107"/>
      <c r="J33" s="125">
        <v>44384</v>
      </c>
      <c r="K33" s="125">
        <v>44384</v>
      </c>
      <c r="L33" s="126">
        <v>43.66</v>
      </c>
      <c r="M33" s="127">
        <v>8732</v>
      </c>
    </row>
    <row r="34" spans="1:13" x14ac:dyDescent="0.25">
      <c r="A34" s="92">
        <v>27</v>
      </c>
      <c r="B34" s="107" t="s">
        <v>287</v>
      </c>
      <c r="C34" s="114">
        <v>311</v>
      </c>
      <c r="D34" s="107" t="s">
        <v>151</v>
      </c>
      <c r="E34" s="116" t="s">
        <v>226</v>
      </c>
      <c r="F34" s="115" t="s">
        <v>4</v>
      </c>
      <c r="G34" s="107">
        <v>1</v>
      </c>
      <c r="H34" s="107"/>
      <c r="I34" s="107"/>
      <c r="J34" s="133">
        <v>44392</v>
      </c>
      <c r="K34" s="133">
        <v>44392</v>
      </c>
      <c r="L34" s="126">
        <v>38.94</v>
      </c>
      <c r="M34" s="127">
        <v>38.94</v>
      </c>
    </row>
    <row r="35" spans="1:13" x14ac:dyDescent="0.25">
      <c r="A35" s="92">
        <v>28</v>
      </c>
      <c r="B35" s="107" t="s">
        <v>287</v>
      </c>
      <c r="C35" s="107">
        <v>197</v>
      </c>
      <c r="D35" s="107" t="s">
        <v>151</v>
      </c>
      <c r="E35" s="108" t="s">
        <v>193</v>
      </c>
      <c r="F35" s="109" t="s">
        <v>12</v>
      </c>
      <c r="G35" s="107">
        <v>1</v>
      </c>
      <c r="H35" s="107"/>
      <c r="I35" s="107"/>
      <c r="J35" s="125">
        <v>43977</v>
      </c>
      <c r="K35" s="125">
        <v>43977</v>
      </c>
      <c r="L35" s="126">
        <v>98.16</v>
      </c>
      <c r="M35" s="127">
        <v>98.16</v>
      </c>
    </row>
    <row r="36" spans="1:13" x14ac:dyDescent="0.25">
      <c r="A36" s="92">
        <v>29</v>
      </c>
      <c r="B36" s="107" t="s">
        <v>287</v>
      </c>
      <c r="C36" s="107">
        <v>282</v>
      </c>
      <c r="D36" s="107" t="s">
        <v>151</v>
      </c>
      <c r="E36" s="108" t="s">
        <v>177</v>
      </c>
      <c r="F36" s="109" t="s">
        <v>4</v>
      </c>
      <c r="G36" s="110">
        <v>1</v>
      </c>
      <c r="H36" s="110"/>
      <c r="I36" s="110"/>
      <c r="J36" s="125">
        <v>43095</v>
      </c>
      <c r="K36" s="125">
        <v>43095</v>
      </c>
      <c r="L36" s="128">
        <v>2595</v>
      </c>
      <c r="M36" s="129">
        <v>2595</v>
      </c>
    </row>
    <row r="37" spans="1:13" x14ac:dyDescent="0.25">
      <c r="A37" s="92">
        <v>30</v>
      </c>
      <c r="B37" s="114" t="s">
        <v>287</v>
      </c>
      <c r="C37" s="114">
        <v>333</v>
      </c>
      <c r="D37" s="107" t="s">
        <v>151</v>
      </c>
      <c r="E37" s="116" t="s">
        <v>268</v>
      </c>
      <c r="F37" s="115" t="s">
        <v>4</v>
      </c>
      <c r="G37" s="110">
        <v>1</v>
      </c>
      <c r="H37" s="110"/>
      <c r="I37" s="110"/>
      <c r="J37" s="133">
        <v>44426</v>
      </c>
      <c r="K37" s="133">
        <v>44426</v>
      </c>
      <c r="L37" s="128">
        <v>1121</v>
      </c>
      <c r="M37" s="129">
        <v>1121</v>
      </c>
    </row>
    <row r="38" spans="1:13" x14ac:dyDescent="0.25">
      <c r="A38" s="92">
        <v>31</v>
      </c>
      <c r="B38" s="107" t="s">
        <v>287</v>
      </c>
      <c r="C38" s="107">
        <v>169</v>
      </c>
      <c r="D38" s="107" t="s">
        <v>151</v>
      </c>
      <c r="E38" s="108" t="s">
        <v>47</v>
      </c>
      <c r="F38" s="109" t="s">
        <v>4</v>
      </c>
      <c r="G38" s="107">
        <v>9</v>
      </c>
      <c r="H38" s="107"/>
      <c r="I38" s="107"/>
      <c r="J38" s="125">
        <v>44385</v>
      </c>
      <c r="K38" s="125">
        <v>44385</v>
      </c>
      <c r="L38" s="126">
        <v>944</v>
      </c>
      <c r="M38" s="127">
        <v>8496</v>
      </c>
    </row>
    <row r="39" spans="1:13" x14ac:dyDescent="0.25">
      <c r="A39" s="92">
        <v>32</v>
      </c>
      <c r="B39" s="114" t="s">
        <v>287</v>
      </c>
      <c r="C39" s="114">
        <v>323</v>
      </c>
      <c r="D39" s="107" t="s">
        <v>151</v>
      </c>
      <c r="E39" s="116" t="s">
        <v>255</v>
      </c>
      <c r="F39" s="115" t="s">
        <v>4</v>
      </c>
      <c r="G39" s="110">
        <v>10</v>
      </c>
      <c r="H39" s="110"/>
      <c r="I39" s="110"/>
      <c r="J39" s="133">
        <v>44406</v>
      </c>
      <c r="K39" s="133">
        <v>44406</v>
      </c>
      <c r="L39" s="128">
        <v>194.7</v>
      </c>
      <c r="M39" s="129">
        <v>1947</v>
      </c>
    </row>
    <row r="40" spans="1:13" x14ac:dyDescent="0.25">
      <c r="A40" s="92">
        <v>33</v>
      </c>
      <c r="B40" s="114" t="s">
        <v>287</v>
      </c>
      <c r="C40" s="107">
        <v>300</v>
      </c>
      <c r="D40" s="107" t="s">
        <v>151</v>
      </c>
      <c r="E40" s="108" t="s">
        <v>306</v>
      </c>
      <c r="F40" s="109" t="s">
        <v>4</v>
      </c>
      <c r="G40" s="110">
        <v>14</v>
      </c>
      <c r="H40" s="110"/>
      <c r="I40" s="110"/>
      <c r="J40" s="125">
        <v>43977</v>
      </c>
      <c r="K40" s="125">
        <v>43977</v>
      </c>
      <c r="L40" s="128">
        <v>161.66</v>
      </c>
      <c r="M40" s="129">
        <v>2263.2399999999998</v>
      </c>
    </row>
    <row r="41" spans="1:13" x14ac:dyDescent="0.25">
      <c r="A41" s="92">
        <v>34</v>
      </c>
      <c r="B41" s="107" t="s">
        <v>287</v>
      </c>
      <c r="C41" s="107">
        <v>107</v>
      </c>
      <c r="D41" s="107" t="s">
        <v>151</v>
      </c>
      <c r="E41" s="108" t="s">
        <v>166</v>
      </c>
      <c r="F41" s="109" t="s">
        <v>4</v>
      </c>
      <c r="G41" s="107">
        <v>18</v>
      </c>
      <c r="H41" s="107"/>
      <c r="I41" s="107"/>
      <c r="J41" s="125">
        <v>44392</v>
      </c>
      <c r="K41" s="125">
        <v>44392</v>
      </c>
      <c r="L41" s="126">
        <v>61.36</v>
      </c>
      <c r="M41" s="127">
        <v>1104.48</v>
      </c>
    </row>
    <row r="42" spans="1:13" x14ac:dyDescent="0.25">
      <c r="A42" s="92">
        <v>35</v>
      </c>
      <c r="B42" s="114" t="s">
        <v>287</v>
      </c>
      <c r="C42" s="114">
        <v>332</v>
      </c>
      <c r="D42" s="107" t="s">
        <v>151</v>
      </c>
      <c r="E42" s="116" t="s">
        <v>269</v>
      </c>
      <c r="F42" s="115" t="s">
        <v>4</v>
      </c>
      <c r="G42" s="110">
        <v>18</v>
      </c>
      <c r="H42" s="110"/>
      <c r="I42" s="110"/>
      <c r="J42" s="133">
        <v>44426</v>
      </c>
      <c r="K42" s="133">
        <v>44426</v>
      </c>
      <c r="L42" s="128">
        <v>678.5</v>
      </c>
      <c r="M42" s="129">
        <v>12213</v>
      </c>
    </row>
    <row r="43" spans="1:13" x14ac:dyDescent="0.25">
      <c r="A43" s="92">
        <v>36</v>
      </c>
      <c r="B43" s="107" t="s">
        <v>287</v>
      </c>
      <c r="C43" s="107">
        <v>253</v>
      </c>
      <c r="D43" s="107" t="s">
        <v>151</v>
      </c>
      <c r="E43" s="108" t="s">
        <v>152</v>
      </c>
      <c r="F43" s="109" t="s">
        <v>12</v>
      </c>
      <c r="G43" s="107">
        <v>34</v>
      </c>
      <c r="H43" s="107"/>
      <c r="I43" s="107"/>
      <c r="J43" s="125">
        <v>43588</v>
      </c>
      <c r="K43" s="125">
        <v>43588</v>
      </c>
      <c r="L43" s="126">
        <v>55</v>
      </c>
      <c r="M43" s="127">
        <v>1870</v>
      </c>
    </row>
    <row r="44" spans="1:13" x14ac:dyDescent="0.25">
      <c r="A44" s="92">
        <v>37</v>
      </c>
      <c r="B44" s="107" t="s">
        <v>287</v>
      </c>
      <c r="C44" s="107">
        <v>295</v>
      </c>
      <c r="D44" s="107" t="s">
        <v>151</v>
      </c>
      <c r="E44" s="108" t="s">
        <v>179</v>
      </c>
      <c r="F44" s="109" t="s">
        <v>12</v>
      </c>
      <c r="G44" s="110">
        <v>40</v>
      </c>
      <c r="H44" s="110"/>
      <c r="I44" s="110"/>
      <c r="J44" s="125">
        <v>43588</v>
      </c>
      <c r="K44" s="125">
        <v>43588</v>
      </c>
      <c r="L44" s="128">
        <v>54</v>
      </c>
      <c r="M44" s="129">
        <v>2160</v>
      </c>
    </row>
    <row r="45" spans="1:13" x14ac:dyDescent="0.25">
      <c r="A45" s="92">
        <v>38</v>
      </c>
      <c r="B45" s="107" t="s">
        <v>287</v>
      </c>
      <c r="C45" s="107">
        <v>287</v>
      </c>
      <c r="D45" s="107" t="s">
        <v>151</v>
      </c>
      <c r="E45" s="108" t="s">
        <v>178</v>
      </c>
      <c r="F45" s="109" t="s">
        <v>12</v>
      </c>
      <c r="G45" s="110">
        <v>49</v>
      </c>
      <c r="H45" s="110"/>
      <c r="I45" s="110"/>
      <c r="J45" s="125">
        <v>43595</v>
      </c>
      <c r="K45" s="125">
        <v>43595</v>
      </c>
      <c r="L45" s="128">
        <v>14.6</v>
      </c>
      <c r="M45" s="129">
        <v>715.4</v>
      </c>
    </row>
    <row r="46" spans="1:13" x14ac:dyDescent="0.25">
      <c r="A46" s="92">
        <v>39</v>
      </c>
      <c r="B46" s="107" t="s">
        <v>287</v>
      </c>
      <c r="C46" s="107">
        <v>198</v>
      </c>
      <c r="D46" s="107" t="s">
        <v>151</v>
      </c>
      <c r="E46" s="108" t="s">
        <v>68</v>
      </c>
      <c r="F46" s="109" t="s">
        <v>12</v>
      </c>
      <c r="G46" s="107">
        <v>50</v>
      </c>
      <c r="H46" s="107"/>
      <c r="I46" s="107"/>
      <c r="J46" s="125">
        <v>43977</v>
      </c>
      <c r="K46" s="125">
        <v>43977</v>
      </c>
      <c r="L46" s="126">
        <v>435.13</v>
      </c>
      <c r="M46" s="127">
        <v>21756.5</v>
      </c>
    </row>
    <row r="47" spans="1:13" x14ac:dyDescent="0.25">
      <c r="A47" s="92">
        <v>40</v>
      </c>
      <c r="B47" s="107" t="s">
        <v>287</v>
      </c>
      <c r="C47" s="107">
        <v>293</v>
      </c>
      <c r="D47" s="107" t="s">
        <v>151</v>
      </c>
      <c r="E47" s="108" t="s">
        <v>125</v>
      </c>
      <c r="F47" s="109" t="s">
        <v>12</v>
      </c>
      <c r="G47" s="110">
        <v>72</v>
      </c>
      <c r="H47" s="110"/>
      <c r="I47" s="110"/>
      <c r="J47" s="125">
        <v>43586</v>
      </c>
      <c r="K47" s="125">
        <v>43586</v>
      </c>
      <c r="L47" s="128">
        <v>30</v>
      </c>
      <c r="M47" s="129">
        <v>2160</v>
      </c>
    </row>
    <row r="48" spans="1:13" x14ac:dyDescent="0.25">
      <c r="A48" s="92">
        <v>41</v>
      </c>
      <c r="B48" s="107" t="s">
        <v>287</v>
      </c>
      <c r="C48" s="107">
        <v>252</v>
      </c>
      <c r="D48" s="107" t="s">
        <v>151</v>
      </c>
      <c r="E48" s="108" t="s">
        <v>153</v>
      </c>
      <c r="F48" s="109" t="s">
        <v>12</v>
      </c>
      <c r="G48" s="107">
        <v>158</v>
      </c>
      <c r="H48" s="107"/>
      <c r="I48" s="107"/>
      <c r="J48" s="125">
        <v>43376</v>
      </c>
      <c r="K48" s="125">
        <v>43376</v>
      </c>
      <c r="L48" s="126">
        <v>9</v>
      </c>
      <c r="M48" s="127">
        <v>1422</v>
      </c>
    </row>
    <row r="49" spans="1:13" ht="15.75" x14ac:dyDescent="0.25">
      <c r="A49" s="92">
        <v>42</v>
      </c>
      <c r="B49" s="111" t="s">
        <v>287</v>
      </c>
      <c r="C49" s="107">
        <v>294</v>
      </c>
      <c r="D49" s="107" t="s">
        <v>151</v>
      </c>
      <c r="E49" s="112" t="s">
        <v>126</v>
      </c>
      <c r="F49" s="113" t="s">
        <v>12</v>
      </c>
      <c r="G49" s="117">
        <v>212</v>
      </c>
      <c r="H49" s="117"/>
      <c r="I49" s="117"/>
      <c r="J49" s="130">
        <v>41818</v>
      </c>
      <c r="K49" s="130">
        <v>41818</v>
      </c>
      <c r="L49" s="134">
        <v>48.97</v>
      </c>
      <c r="M49" s="135">
        <v>10381.64</v>
      </c>
    </row>
    <row r="50" spans="1:13" ht="15.75" x14ac:dyDescent="0.25">
      <c r="A50" s="92">
        <v>43</v>
      </c>
      <c r="B50" s="111" t="s">
        <v>287</v>
      </c>
      <c r="C50" s="107">
        <v>292</v>
      </c>
      <c r="D50" s="107" t="s">
        <v>151</v>
      </c>
      <c r="E50" s="112" t="s">
        <v>127</v>
      </c>
      <c r="F50" s="113" t="s">
        <v>12</v>
      </c>
      <c r="G50" s="117">
        <v>1131</v>
      </c>
      <c r="H50" s="117"/>
      <c r="I50" s="117"/>
      <c r="J50" s="130">
        <v>41818</v>
      </c>
      <c r="K50" s="130">
        <v>41818</v>
      </c>
      <c r="L50" s="134">
        <v>81.42</v>
      </c>
      <c r="M50" s="135">
        <v>92086.02</v>
      </c>
    </row>
    <row r="51" spans="1:13" ht="15.75" x14ac:dyDescent="0.25">
      <c r="A51" s="92">
        <v>44</v>
      </c>
      <c r="B51" s="111" t="s">
        <v>287</v>
      </c>
      <c r="C51" s="107">
        <v>251</v>
      </c>
      <c r="D51" s="107" t="s">
        <v>151</v>
      </c>
      <c r="E51" s="112" t="s">
        <v>146</v>
      </c>
      <c r="F51" s="113" t="s">
        <v>4</v>
      </c>
      <c r="G51" s="111">
        <v>1288</v>
      </c>
      <c r="H51" s="111"/>
      <c r="I51" s="111"/>
      <c r="J51" s="130">
        <v>43601</v>
      </c>
      <c r="K51" s="130">
        <v>43601</v>
      </c>
      <c r="L51" s="131">
        <v>4</v>
      </c>
      <c r="M51" s="132">
        <v>5152</v>
      </c>
    </row>
    <row r="52" spans="1:13" ht="15.75" x14ac:dyDescent="0.25">
      <c r="A52" s="92">
        <v>45</v>
      </c>
      <c r="B52" s="111" t="s">
        <v>347</v>
      </c>
      <c r="C52" s="107">
        <v>249</v>
      </c>
      <c r="D52" s="107" t="s">
        <v>151</v>
      </c>
      <c r="E52" s="112" t="s">
        <v>99</v>
      </c>
      <c r="F52" s="113" t="s">
        <v>4</v>
      </c>
      <c r="G52" s="111">
        <v>329</v>
      </c>
      <c r="H52" s="111"/>
      <c r="I52" s="111"/>
      <c r="J52" s="130">
        <v>42914</v>
      </c>
      <c r="K52" s="130">
        <v>42914</v>
      </c>
      <c r="L52" s="131">
        <v>210</v>
      </c>
      <c r="M52" s="132">
        <v>69090</v>
      </c>
    </row>
    <row r="53" spans="1:13" x14ac:dyDescent="0.25">
      <c r="A53" s="92">
        <v>46</v>
      </c>
      <c r="B53" s="107" t="s">
        <v>199</v>
      </c>
      <c r="C53" s="107">
        <v>296</v>
      </c>
      <c r="D53" s="107" t="s">
        <v>151</v>
      </c>
      <c r="E53" s="108" t="s">
        <v>171</v>
      </c>
      <c r="F53" s="109" t="s">
        <v>138</v>
      </c>
      <c r="G53" s="110">
        <v>1</v>
      </c>
      <c r="H53" s="110"/>
      <c r="I53" s="110"/>
      <c r="J53" s="125">
        <v>43019</v>
      </c>
      <c r="K53" s="125">
        <v>43019</v>
      </c>
      <c r="L53" s="128">
        <v>300</v>
      </c>
      <c r="M53" s="129">
        <v>300</v>
      </c>
    </row>
    <row r="54" spans="1:13" x14ac:dyDescent="0.25">
      <c r="A54" s="92">
        <v>47</v>
      </c>
      <c r="B54" s="107" t="s">
        <v>199</v>
      </c>
      <c r="C54" s="107">
        <v>113</v>
      </c>
      <c r="D54" s="107" t="s">
        <v>151</v>
      </c>
      <c r="E54" s="108" t="s">
        <v>15</v>
      </c>
      <c r="F54" s="109" t="s">
        <v>4</v>
      </c>
      <c r="G54" s="107">
        <v>12</v>
      </c>
      <c r="H54" s="107"/>
      <c r="I54" s="107"/>
      <c r="J54" s="125">
        <v>43580</v>
      </c>
      <c r="K54" s="125">
        <v>43580</v>
      </c>
      <c r="L54" s="126">
        <v>45</v>
      </c>
      <c r="M54" s="127">
        <v>540</v>
      </c>
    </row>
    <row r="55" spans="1:13" x14ac:dyDescent="0.25">
      <c r="A55" s="92">
        <v>48</v>
      </c>
      <c r="B55" s="107" t="s">
        <v>199</v>
      </c>
      <c r="C55" s="107">
        <v>105</v>
      </c>
      <c r="D55" s="107" t="s">
        <v>151</v>
      </c>
      <c r="E55" s="108" t="s">
        <v>10</v>
      </c>
      <c r="F55" s="109" t="s">
        <v>4</v>
      </c>
      <c r="G55" s="107">
        <v>24</v>
      </c>
      <c r="H55" s="107"/>
      <c r="I55" s="107"/>
      <c r="J55" s="125">
        <v>44384</v>
      </c>
      <c r="K55" s="125">
        <v>44384</v>
      </c>
      <c r="L55" s="126">
        <v>88.5</v>
      </c>
      <c r="M55" s="127">
        <v>2124</v>
      </c>
    </row>
    <row r="56" spans="1:13" ht="15.75" x14ac:dyDescent="0.25">
      <c r="A56" s="92">
        <v>49</v>
      </c>
      <c r="B56" s="118" t="s">
        <v>199</v>
      </c>
      <c r="C56" s="107">
        <v>102</v>
      </c>
      <c r="D56" s="107" t="s">
        <v>151</v>
      </c>
      <c r="E56" s="108" t="s">
        <v>6</v>
      </c>
      <c r="F56" s="109" t="s">
        <v>7</v>
      </c>
      <c r="G56" s="107">
        <v>37</v>
      </c>
      <c r="H56" s="107"/>
      <c r="I56" s="107"/>
      <c r="J56" s="125">
        <v>44365</v>
      </c>
      <c r="K56" s="125">
        <v>44365</v>
      </c>
      <c r="L56" s="126">
        <v>466.1</v>
      </c>
      <c r="M56" s="127">
        <v>17245.7</v>
      </c>
    </row>
    <row r="57" spans="1:13" ht="30" x14ac:dyDescent="0.25">
      <c r="A57" s="92">
        <v>50</v>
      </c>
      <c r="B57" s="107" t="s">
        <v>199</v>
      </c>
      <c r="C57" s="114">
        <v>330</v>
      </c>
      <c r="D57" s="107" t="s">
        <v>151</v>
      </c>
      <c r="E57" s="116" t="s">
        <v>257</v>
      </c>
      <c r="F57" s="115" t="s">
        <v>4</v>
      </c>
      <c r="G57" s="107">
        <v>60</v>
      </c>
      <c r="H57" s="107"/>
      <c r="I57" s="107"/>
      <c r="J57" s="133">
        <v>44418</v>
      </c>
      <c r="K57" s="133">
        <v>44418</v>
      </c>
      <c r="L57" s="126">
        <v>230.1</v>
      </c>
      <c r="M57" s="127">
        <v>13806</v>
      </c>
    </row>
    <row r="58" spans="1:13" x14ac:dyDescent="0.25">
      <c r="A58" s="92">
        <v>51</v>
      </c>
      <c r="B58" s="107" t="s">
        <v>348</v>
      </c>
      <c r="C58" s="114">
        <v>314</v>
      </c>
      <c r="D58" s="107" t="s">
        <v>151</v>
      </c>
      <c r="E58" s="116" t="s">
        <v>246</v>
      </c>
      <c r="F58" s="115" t="s">
        <v>4</v>
      </c>
      <c r="G58" s="107">
        <v>10</v>
      </c>
      <c r="H58" s="107"/>
      <c r="I58" s="107"/>
      <c r="J58" s="125">
        <v>44384</v>
      </c>
      <c r="K58" s="125">
        <v>44384</v>
      </c>
      <c r="L58" s="126">
        <v>182.9</v>
      </c>
      <c r="M58" s="127">
        <v>1829</v>
      </c>
    </row>
    <row r="59" spans="1:13" x14ac:dyDescent="0.25">
      <c r="A59" s="92">
        <v>52</v>
      </c>
      <c r="B59" s="107" t="s">
        <v>471</v>
      </c>
      <c r="C59" s="107">
        <v>161</v>
      </c>
      <c r="D59" s="107" t="s">
        <v>151</v>
      </c>
      <c r="E59" s="108" t="s">
        <v>38</v>
      </c>
      <c r="F59" s="109" t="s">
        <v>4</v>
      </c>
      <c r="G59" s="107">
        <v>2</v>
      </c>
      <c r="H59" s="107"/>
      <c r="I59" s="107"/>
      <c r="J59" s="125">
        <v>41818</v>
      </c>
      <c r="K59" s="125">
        <v>41818</v>
      </c>
      <c r="L59" s="126">
        <v>3750</v>
      </c>
      <c r="M59" s="127">
        <v>7500</v>
      </c>
    </row>
    <row r="60" spans="1:13" x14ac:dyDescent="0.25">
      <c r="A60" s="92">
        <v>53</v>
      </c>
      <c r="B60" s="107" t="s">
        <v>201</v>
      </c>
      <c r="C60" s="107">
        <v>207</v>
      </c>
      <c r="D60" s="107" t="s">
        <v>151</v>
      </c>
      <c r="E60" s="108" t="s">
        <v>73</v>
      </c>
      <c r="F60" s="109" t="s">
        <v>74</v>
      </c>
      <c r="G60" s="107">
        <v>1</v>
      </c>
      <c r="H60" s="107"/>
      <c r="I60" s="107"/>
      <c r="J60" s="125">
        <v>43971</v>
      </c>
      <c r="K60" s="125">
        <v>43971</v>
      </c>
      <c r="L60" s="126">
        <v>38.94</v>
      </c>
      <c r="M60" s="127">
        <v>38.94</v>
      </c>
    </row>
    <row r="61" spans="1:13" x14ac:dyDescent="0.25">
      <c r="A61" s="92">
        <v>54</v>
      </c>
      <c r="B61" s="107" t="s">
        <v>201</v>
      </c>
      <c r="C61" s="107">
        <v>163</v>
      </c>
      <c r="D61" s="107" t="s">
        <v>151</v>
      </c>
      <c r="E61" s="108" t="s">
        <v>44</v>
      </c>
      <c r="F61" s="109" t="s">
        <v>7</v>
      </c>
      <c r="G61" s="107">
        <v>4</v>
      </c>
      <c r="H61" s="107"/>
      <c r="I61" s="107"/>
      <c r="J61" s="125">
        <v>42827</v>
      </c>
      <c r="K61" s="125">
        <v>42827</v>
      </c>
      <c r="L61" s="126">
        <v>173</v>
      </c>
      <c r="M61" s="127">
        <v>692</v>
      </c>
    </row>
    <row r="62" spans="1:13" x14ac:dyDescent="0.25">
      <c r="A62" s="92">
        <v>55</v>
      </c>
      <c r="B62" s="107" t="s">
        <v>201</v>
      </c>
      <c r="C62" s="107">
        <v>164</v>
      </c>
      <c r="D62" s="107" t="s">
        <v>151</v>
      </c>
      <c r="E62" s="108" t="s">
        <v>42</v>
      </c>
      <c r="F62" s="109" t="s">
        <v>4</v>
      </c>
      <c r="G62" s="107">
        <v>4</v>
      </c>
      <c r="H62" s="107"/>
      <c r="I62" s="107"/>
      <c r="J62" s="125">
        <v>43586</v>
      </c>
      <c r="K62" s="125">
        <v>43586</v>
      </c>
      <c r="L62" s="126">
        <v>190.59</v>
      </c>
      <c r="M62" s="127">
        <v>762.36</v>
      </c>
    </row>
    <row r="63" spans="1:13" x14ac:dyDescent="0.25">
      <c r="A63" s="92">
        <v>56</v>
      </c>
      <c r="B63" s="107" t="s">
        <v>201</v>
      </c>
      <c r="C63" s="107">
        <v>259</v>
      </c>
      <c r="D63" s="107" t="s">
        <v>151</v>
      </c>
      <c r="E63" s="108" t="s">
        <v>169</v>
      </c>
      <c r="F63" s="109" t="s">
        <v>4</v>
      </c>
      <c r="G63" s="107">
        <v>5</v>
      </c>
      <c r="H63" s="107"/>
      <c r="I63" s="107"/>
      <c r="J63" s="125">
        <v>42998</v>
      </c>
      <c r="K63" s="125">
        <v>42998</v>
      </c>
      <c r="L63" s="126">
        <v>61.99</v>
      </c>
      <c r="M63" s="127">
        <v>309.95</v>
      </c>
    </row>
    <row r="64" spans="1:13" x14ac:dyDescent="0.25">
      <c r="A64" s="92">
        <v>57</v>
      </c>
      <c r="B64" s="107" t="s">
        <v>201</v>
      </c>
      <c r="C64" s="107">
        <v>175</v>
      </c>
      <c r="D64" s="107" t="s">
        <v>151</v>
      </c>
      <c r="E64" s="108" t="s">
        <v>168</v>
      </c>
      <c r="F64" s="109" t="s">
        <v>4</v>
      </c>
      <c r="G64" s="107">
        <v>7</v>
      </c>
      <c r="H64" s="107"/>
      <c r="I64" s="107"/>
      <c r="J64" s="125">
        <v>44392</v>
      </c>
      <c r="K64" s="125">
        <v>44392</v>
      </c>
      <c r="L64" s="126">
        <v>115.64</v>
      </c>
      <c r="M64" s="127">
        <v>809.48</v>
      </c>
    </row>
    <row r="65" spans="1:13" x14ac:dyDescent="0.25">
      <c r="A65" s="92">
        <v>58</v>
      </c>
      <c r="B65" s="107" t="s">
        <v>201</v>
      </c>
      <c r="C65" s="107">
        <v>166</v>
      </c>
      <c r="D65" s="107" t="s">
        <v>151</v>
      </c>
      <c r="E65" s="108" t="s">
        <v>213</v>
      </c>
      <c r="F65" s="109" t="s">
        <v>4</v>
      </c>
      <c r="G65" s="107">
        <v>10</v>
      </c>
      <c r="H65" s="107"/>
      <c r="I65" s="107"/>
      <c r="J65" s="125">
        <v>43586</v>
      </c>
      <c r="K65" s="125">
        <v>43586</v>
      </c>
      <c r="L65" s="126">
        <v>48.38</v>
      </c>
      <c r="M65" s="127">
        <v>483.8</v>
      </c>
    </row>
    <row r="66" spans="1:13" x14ac:dyDescent="0.25">
      <c r="A66" s="92">
        <v>59</v>
      </c>
      <c r="B66" s="107" t="s">
        <v>201</v>
      </c>
      <c r="C66" s="107">
        <v>220</v>
      </c>
      <c r="D66" s="107" t="s">
        <v>151</v>
      </c>
      <c r="E66" s="108" t="s">
        <v>81</v>
      </c>
      <c r="F66" s="109" t="s">
        <v>7</v>
      </c>
      <c r="G66" s="107">
        <v>10</v>
      </c>
      <c r="H66" s="107"/>
      <c r="I66" s="107"/>
      <c r="J66" s="125">
        <v>43588</v>
      </c>
      <c r="K66" s="125">
        <v>43588</v>
      </c>
      <c r="L66" s="126">
        <v>115.64</v>
      </c>
      <c r="M66" s="127">
        <v>1156.4000000000001</v>
      </c>
    </row>
    <row r="67" spans="1:13" x14ac:dyDescent="0.25">
      <c r="A67" s="92">
        <v>60</v>
      </c>
      <c r="B67" s="107" t="s">
        <v>201</v>
      </c>
      <c r="C67" s="107">
        <v>250</v>
      </c>
      <c r="D67" s="107" t="s">
        <v>151</v>
      </c>
      <c r="E67" s="108" t="s">
        <v>94</v>
      </c>
      <c r="F67" s="109" t="s">
        <v>4</v>
      </c>
      <c r="G67" s="107">
        <v>10</v>
      </c>
      <c r="H67" s="107"/>
      <c r="I67" s="107"/>
      <c r="J67" s="125">
        <v>44426</v>
      </c>
      <c r="K67" s="125">
        <v>44426</v>
      </c>
      <c r="L67" s="126">
        <v>259.60000000000002</v>
      </c>
      <c r="M67" s="127">
        <v>2596</v>
      </c>
    </row>
    <row r="68" spans="1:13" x14ac:dyDescent="0.25">
      <c r="A68" s="92">
        <v>61</v>
      </c>
      <c r="B68" s="107" t="s">
        <v>201</v>
      </c>
      <c r="C68" s="107">
        <v>304</v>
      </c>
      <c r="D68" s="107" t="s">
        <v>151</v>
      </c>
      <c r="E68" s="108" t="s">
        <v>215</v>
      </c>
      <c r="F68" s="109" t="s">
        <v>4</v>
      </c>
      <c r="G68" s="107">
        <v>15</v>
      </c>
      <c r="H68" s="107"/>
      <c r="I68" s="107"/>
      <c r="J68" s="125">
        <v>43797</v>
      </c>
      <c r="K68" s="125">
        <v>43797</v>
      </c>
      <c r="L68" s="126">
        <v>110</v>
      </c>
      <c r="M68" s="127">
        <v>1650</v>
      </c>
    </row>
    <row r="69" spans="1:13" x14ac:dyDescent="0.25">
      <c r="A69" s="92">
        <v>62</v>
      </c>
      <c r="B69" s="107" t="s">
        <v>201</v>
      </c>
      <c r="C69" s="107">
        <v>174</v>
      </c>
      <c r="D69" s="107" t="s">
        <v>151</v>
      </c>
      <c r="E69" s="108" t="s">
        <v>49</v>
      </c>
      <c r="F69" s="109" t="s">
        <v>4</v>
      </c>
      <c r="G69" s="107">
        <v>16</v>
      </c>
      <c r="H69" s="107"/>
      <c r="I69" s="107"/>
      <c r="J69" s="125">
        <v>43362</v>
      </c>
      <c r="K69" s="125">
        <v>43362</v>
      </c>
      <c r="L69" s="126">
        <v>74</v>
      </c>
      <c r="M69" s="127">
        <v>1184</v>
      </c>
    </row>
    <row r="70" spans="1:13" x14ac:dyDescent="0.25">
      <c r="A70" s="92">
        <v>63</v>
      </c>
      <c r="B70" s="107" t="s">
        <v>201</v>
      </c>
      <c r="C70" s="107">
        <v>215</v>
      </c>
      <c r="D70" s="107" t="s">
        <v>151</v>
      </c>
      <c r="E70" s="108" t="s">
        <v>247</v>
      </c>
      <c r="F70" s="109" t="s">
        <v>136</v>
      </c>
      <c r="G70" s="107">
        <v>17</v>
      </c>
      <c r="H70" s="107"/>
      <c r="I70" s="107"/>
      <c r="J70" s="125">
        <v>43971</v>
      </c>
      <c r="K70" s="125">
        <v>43971</v>
      </c>
      <c r="L70" s="126">
        <v>60.18</v>
      </c>
      <c r="M70" s="127">
        <v>1023.06</v>
      </c>
    </row>
    <row r="71" spans="1:13" x14ac:dyDescent="0.25">
      <c r="A71" s="92">
        <v>64</v>
      </c>
      <c r="B71" s="107" t="s">
        <v>201</v>
      </c>
      <c r="C71" s="114">
        <v>316</v>
      </c>
      <c r="D71" s="107" t="s">
        <v>151</v>
      </c>
      <c r="E71" s="116" t="s">
        <v>248</v>
      </c>
      <c r="F71" s="115" t="s">
        <v>136</v>
      </c>
      <c r="G71" s="107">
        <v>20</v>
      </c>
      <c r="H71" s="107"/>
      <c r="I71" s="107"/>
      <c r="J71" s="133">
        <v>44384</v>
      </c>
      <c r="K71" s="133">
        <v>44384</v>
      </c>
      <c r="L71" s="126">
        <v>81.42</v>
      </c>
      <c r="M71" s="127">
        <v>1628.4</v>
      </c>
    </row>
    <row r="72" spans="1:13" x14ac:dyDescent="0.25">
      <c r="A72" s="92">
        <v>65</v>
      </c>
      <c r="B72" s="107" t="s">
        <v>201</v>
      </c>
      <c r="C72" s="107">
        <v>280</v>
      </c>
      <c r="D72" s="107" t="s">
        <v>151</v>
      </c>
      <c r="E72" s="108" t="s">
        <v>119</v>
      </c>
      <c r="F72" s="109" t="s">
        <v>4</v>
      </c>
      <c r="G72" s="110">
        <v>22</v>
      </c>
      <c r="H72" s="110"/>
      <c r="I72" s="110"/>
      <c r="J72" s="125">
        <v>44426</v>
      </c>
      <c r="K72" s="125">
        <v>44426</v>
      </c>
      <c r="L72" s="128">
        <v>153.4</v>
      </c>
      <c r="M72" s="129">
        <v>3374.8</v>
      </c>
    </row>
    <row r="73" spans="1:13" x14ac:dyDescent="0.25">
      <c r="A73" s="92">
        <v>66</v>
      </c>
      <c r="B73" s="107" t="s">
        <v>201</v>
      </c>
      <c r="C73" s="107">
        <v>305</v>
      </c>
      <c r="D73" s="107" t="s">
        <v>151</v>
      </c>
      <c r="E73" s="108" t="s">
        <v>216</v>
      </c>
      <c r="F73" s="109" t="s">
        <v>7</v>
      </c>
      <c r="G73" s="107">
        <v>25</v>
      </c>
      <c r="H73" s="107"/>
      <c r="I73" s="107"/>
      <c r="J73" s="125">
        <v>44365</v>
      </c>
      <c r="K73" s="125">
        <v>44365</v>
      </c>
      <c r="L73" s="126">
        <v>536.9</v>
      </c>
      <c r="M73" s="127">
        <v>13422.5</v>
      </c>
    </row>
    <row r="74" spans="1:13" x14ac:dyDescent="0.25">
      <c r="A74" s="92">
        <v>67</v>
      </c>
      <c r="B74" s="107" t="s">
        <v>201</v>
      </c>
      <c r="C74" s="107">
        <v>306</v>
      </c>
      <c r="D74" s="107" t="s">
        <v>151</v>
      </c>
      <c r="E74" s="108" t="s">
        <v>217</v>
      </c>
      <c r="F74" s="109" t="s">
        <v>4</v>
      </c>
      <c r="G74" s="107">
        <v>30</v>
      </c>
      <c r="H74" s="107"/>
      <c r="I74" s="107"/>
      <c r="J74" s="125">
        <v>44365</v>
      </c>
      <c r="K74" s="125">
        <v>44365</v>
      </c>
      <c r="L74" s="126">
        <v>76.7</v>
      </c>
      <c r="M74" s="127">
        <v>2301</v>
      </c>
    </row>
    <row r="75" spans="1:13" ht="15.75" x14ac:dyDescent="0.25">
      <c r="A75" s="92">
        <v>68</v>
      </c>
      <c r="B75" s="107" t="s">
        <v>201</v>
      </c>
      <c r="C75" s="114">
        <v>331</v>
      </c>
      <c r="D75" s="107" t="s">
        <v>151</v>
      </c>
      <c r="E75" s="116" t="s">
        <v>261</v>
      </c>
      <c r="F75" s="119" t="s">
        <v>4</v>
      </c>
      <c r="G75" s="107">
        <v>30</v>
      </c>
      <c r="H75" s="107"/>
      <c r="I75" s="107"/>
      <c r="J75" s="133">
        <v>44418</v>
      </c>
      <c r="K75" s="133">
        <v>44418</v>
      </c>
      <c r="L75" s="126">
        <v>655.35233333333304</v>
      </c>
      <c r="M75" s="127">
        <v>19660.569999999992</v>
      </c>
    </row>
    <row r="76" spans="1:13" x14ac:dyDescent="0.25">
      <c r="A76" s="92">
        <v>69</v>
      </c>
      <c r="B76" s="107" t="s">
        <v>201</v>
      </c>
      <c r="C76" s="107">
        <v>213</v>
      </c>
      <c r="D76" s="107" t="s">
        <v>151</v>
      </c>
      <c r="E76" s="108" t="s">
        <v>260</v>
      </c>
      <c r="F76" s="109" t="s">
        <v>4</v>
      </c>
      <c r="G76" s="107">
        <v>34</v>
      </c>
      <c r="H76" s="107"/>
      <c r="I76" s="107"/>
      <c r="J76" s="125">
        <v>43977</v>
      </c>
      <c r="K76" s="125">
        <v>43977</v>
      </c>
      <c r="L76" s="126">
        <v>613.6</v>
      </c>
      <c r="M76" s="127">
        <v>20862.400000000001</v>
      </c>
    </row>
    <row r="77" spans="1:13" x14ac:dyDescent="0.25">
      <c r="A77" s="92">
        <v>70</v>
      </c>
      <c r="B77" s="107" t="s">
        <v>201</v>
      </c>
      <c r="C77" s="114">
        <v>308</v>
      </c>
      <c r="D77" s="107" t="s">
        <v>151</v>
      </c>
      <c r="E77" s="116" t="s">
        <v>223</v>
      </c>
      <c r="F77" s="115" t="s">
        <v>4</v>
      </c>
      <c r="G77" s="107">
        <v>50</v>
      </c>
      <c r="H77" s="107"/>
      <c r="I77" s="107"/>
      <c r="J77" s="133">
        <v>44385</v>
      </c>
      <c r="K77" s="133">
        <v>44385</v>
      </c>
      <c r="L77" s="126">
        <v>403.56</v>
      </c>
      <c r="M77" s="127">
        <v>20178</v>
      </c>
    </row>
    <row r="78" spans="1:13" x14ac:dyDescent="0.25">
      <c r="A78" s="92">
        <v>71</v>
      </c>
      <c r="B78" s="107" t="s">
        <v>201</v>
      </c>
      <c r="C78" s="107">
        <v>159</v>
      </c>
      <c r="D78" s="107" t="s">
        <v>151</v>
      </c>
      <c r="E78" s="108" t="s">
        <v>70</v>
      </c>
      <c r="F78" s="109" t="s">
        <v>7</v>
      </c>
      <c r="G78" s="107">
        <v>108</v>
      </c>
      <c r="H78" s="107"/>
      <c r="I78" s="107"/>
      <c r="J78" s="125">
        <v>44384</v>
      </c>
      <c r="K78" s="125">
        <v>44384</v>
      </c>
      <c r="L78" s="126">
        <v>58.95</v>
      </c>
      <c r="M78" s="127">
        <v>6366.6</v>
      </c>
    </row>
    <row r="79" spans="1:13" x14ac:dyDescent="0.25">
      <c r="A79" s="92">
        <v>72</v>
      </c>
      <c r="B79" s="107" t="s">
        <v>201</v>
      </c>
      <c r="C79" s="107">
        <v>165</v>
      </c>
      <c r="D79" s="107" t="s">
        <v>151</v>
      </c>
      <c r="E79" s="108" t="s">
        <v>43</v>
      </c>
      <c r="F79" s="109" t="s">
        <v>7</v>
      </c>
      <c r="G79" s="107">
        <v>129</v>
      </c>
      <c r="H79" s="107"/>
      <c r="I79" s="107"/>
      <c r="J79" s="125">
        <v>44384</v>
      </c>
      <c r="K79" s="125">
        <v>44384</v>
      </c>
      <c r="L79" s="126">
        <v>81.42</v>
      </c>
      <c r="M79" s="127">
        <v>10503.18</v>
      </c>
    </row>
    <row r="80" spans="1:13" ht="15.75" x14ac:dyDescent="0.25">
      <c r="A80" s="92">
        <v>73</v>
      </c>
      <c r="B80" s="111" t="s">
        <v>201</v>
      </c>
      <c r="C80" s="107">
        <v>121</v>
      </c>
      <c r="D80" s="107" t="s">
        <v>151</v>
      </c>
      <c r="E80" s="112" t="s">
        <v>18</v>
      </c>
      <c r="F80" s="113" t="s">
        <v>4</v>
      </c>
      <c r="G80" s="111">
        <v>133</v>
      </c>
      <c r="H80" s="111"/>
      <c r="I80" s="111"/>
      <c r="J80" s="130">
        <v>42827</v>
      </c>
      <c r="K80" s="130">
        <v>42827</v>
      </c>
      <c r="L80" s="131">
        <v>7.4</v>
      </c>
      <c r="M80" s="132">
        <v>984.2</v>
      </c>
    </row>
    <row r="81" spans="1:106" ht="15.75" x14ac:dyDescent="0.25">
      <c r="A81" s="92">
        <v>74</v>
      </c>
      <c r="B81" s="111" t="s">
        <v>201</v>
      </c>
      <c r="C81" s="107">
        <v>167</v>
      </c>
      <c r="D81" s="107" t="s">
        <v>151</v>
      </c>
      <c r="E81" s="112" t="s">
        <v>39</v>
      </c>
      <c r="F81" s="113" t="s">
        <v>40</v>
      </c>
      <c r="G81" s="111">
        <v>150</v>
      </c>
      <c r="H81" s="111"/>
      <c r="I81" s="111"/>
      <c r="J81" s="130">
        <v>43595</v>
      </c>
      <c r="K81" s="130">
        <v>43595</v>
      </c>
      <c r="L81" s="131">
        <v>21.83</v>
      </c>
      <c r="M81" s="132">
        <v>3274.4999999999995</v>
      </c>
    </row>
    <row r="82" spans="1:106" x14ac:dyDescent="0.25">
      <c r="A82" s="92">
        <v>75</v>
      </c>
      <c r="B82" s="107" t="s">
        <v>201</v>
      </c>
      <c r="C82" s="107">
        <v>123</v>
      </c>
      <c r="D82" s="107" t="s">
        <v>151</v>
      </c>
      <c r="E82" s="108" t="s">
        <v>19</v>
      </c>
      <c r="F82" s="109" t="s">
        <v>4</v>
      </c>
      <c r="G82" s="107">
        <v>171</v>
      </c>
      <c r="H82" s="107"/>
      <c r="I82" s="107"/>
      <c r="J82" s="125">
        <v>43595</v>
      </c>
      <c r="K82" s="125">
        <v>43595</v>
      </c>
      <c r="L82" s="126">
        <v>10</v>
      </c>
      <c r="M82" s="127">
        <v>1710</v>
      </c>
    </row>
    <row r="83" spans="1:106" s="94" customFormat="1" ht="15.75" x14ac:dyDescent="0.25">
      <c r="A83" s="92">
        <v>76</v>
      </c>
      <c r="B83" s="111" t="s">
        <v>201</v>
      </c>
      <c r="C83" s="107">
        <v>209</v>
      </c>
      <c r="D83" s="107" t="s">
        <v>151</v>
      </c>
      <c r="E83" s="112" t="s">
        <v>194</v>
      </c>
      <c r="F83" s="113" t="s">
        <v>13</v>
      </c>
      <c r="G83" s="111">
        <v>235</v>
      </c>
      <c r="H83" s="111"/>
      <c r="I83" s="111"/>
      <c r="J83" s="130">
        <v>43977</v>
      </c>
      <c r="K83" s="130">
        <v>43977</v>
      </c>
      <c r="L83" s="131">
        <v>600</v>
      </c>
      <c r="M83" s="132">
        <v>141000</v>
      </c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N83" s="92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  <c r="BM83" s="92"/>
      <c r="BN83" s="92"/>
      <c r="BO83" s="92"/>
      <c r="BP83" s="92"/>
      <c r="BQ83" s="92"/>
      <c r="BR83" s="92"/>
      <c r="BS83" s="92"/>
      <c r="BT83" s="92"/>
      <c r="BU83" s="92"/>
      <c r="BV83" s="92"/>
      <c r="BW83" s="92"/>
      <c r="BX83" s="92"/>
      <c r="BY83" s="92"/>
      <c r="BZ83" s="92"/>
      <c r="CA83" s="92"/>
      <c r="CB83" s="92"/>
      <c r="CC83" s="92"/>
      <c r="CD83" s="92"/>
      <c r="CE83" s="92"/>
      <c r="CF83" s="92"/>
      <c r="CG83" s="92"/>
      <c r="CH83" s="92"/>
      <c r="CI83" s="92"/>
      <c r="CJ83" s="92"/>
      <c r="CK83" s="92"/>
      <c r="CL83" s="92"/>
      <c r="CM83" s="92"/>
      <c r="CN83" s="92"/>
      <c r="CO83" s="92"/>
      <c r="CP83" s="92"/>
      <c r="CQ83" s="92"/>
      <c r="CR83" s="92"/>
      <c r="CS83" s="92"/>
      <c r="CT83" s="92"/>
      <c r="CU83" s="92"/>
      <c r="CV83" s="92"/>
      <c r="CW83" s="92"/>
      <c r="CX83" s="92"/>
      <c r="CY83" s="92"/>
      <c r="CZ83" s="92"/>
      <c r="DA83" s="92"/>
      <c r="DB83" s="92"/>
    </row>
    <row r="84" spans="1:106" x14ac:dyDescent="0.25">
      <c r="A84" s="92">
        <v>77</v>
      </c>
      <c r="B84" s="107" t="s">
        <v>201</v>
      </c>
      <c r="C84" s="107">
        <v>122</v>
      </c>
      <c r="D84" s="107" t="s">
        <v>151</v>
      </c>
      <c r="E84" s="108" t="s">
        <v>235</v>
      </c>
      <c r="F84" s="109" t="s">
        <v>4</v>
      </c>
      <c r="G84" s="107">
        <v>335</v>
      </c>
      <c r="H84" s="107"/>
      <c r="I84" s="107"/>
      <c r="J84" s="133">
        <v>43971</v>
      </c>
      <c r="K84" s="133">
        <v>43971</v>
      </c>
      <c r="L84" s="126">
        <v>15.36</v>
      </c>
      <c r="M84" s="127">
        <v>5145.5999999999995</v>
      </c>
    </row>
    <row r="85" spans="1:106" x14ac:dyDescent="0.25">
      <c r="A85" s="92">
        <v>78</v>
      </c>
      <c r="B85" s="107" t="s">
        <v>201</v>
      </c>
      <c r="C85" s="114">
        <v>318</v>
      </c>
      <c r="D85" s="107" t="s">
        <v>151</v>
      </c>
      <c r="E85" s="116" t="s">
        <v>236</v>
      </c>
      <c r="F85" s="115" t="s">
        <v>4</v>
      </c>
      <c r="G85" s="107">
        <v>384</v>
      </c>
      <c r="H85" s="107"/>
      <c r="I85" s="107"/>
      <c r="J85" s="125">
        <v>44389</v>
      </c>
      <c r="K85" s="125">
        <v>44389</v>
      </c>
      <c r="L85" s="126">
        <v>15.54</v>
      </c>
      <c r="M85" s="127">
        <v>5967.36</v>
      </c>
    </row>
    <row r="86" spans="1:106" ht="15.75" x14ac:dyDescent="0.25">
      <c r="A86" s="92">
        <v>79</v>
      </c>
      <c r="B86" s="111" t="s">
        <v>201</v>
      </c>
      <c r="C86" s="107">
        <v>108</v>
      </c>
      <c r="D86" s="107" t="s">
        <v>151</v>
      </c>
      <c r="E86" s="112" t="s">
        <v>208</v>
      </c>
      <c r="F86" s="113" t="s">
        <v>4</v>
      </c>
      <c r="G86" s="111">
        <v>455</v>
      </c>
      <c r="H86" s="111"/>
      <c r="I86" s="111"/>
      <c r="J86" s="130">
        <v>44056</v>
      </c>
      <c r="K86" s="130">
        <v>44056</v>
      </c>
      <c r="L86" s="131">
        <v>79.89</v>
      </c>
      <c r="M86" s="132">
        <v>36349.949999999997</v>
      </c>
    </row>
    <row r="87" spans="1:106" x14ac:dyDescent="0.25">
      <c r="A87" s="92">
        <v>80</v>
      </c>
      <c r="B87" s="120" t="s">
        <v>198</v>
      </c>
      <c r="C87" s="120">
        <v>101</v>
      </c>
      <c r="D87" s="120" t="s">
        <v>151</v>
      </c>
      <c r="E87" s="121" t="s">
        <v>3</v>
      </c>
      <c r="F87" s="122" t="s">
        <v>4</v>
      </c>
      <c r="G87" s="120">
        <v>1</v>
      </c>
      <c r="H87" s="120"/>
      <c r="I87" s="120"/>
      <c r="J87" s="136">
        <v>42370</v>
      </c>
      <c r="K87" s="136">
        <v>42370</v>
      </c>
      <c r="L87" s="137">
        <v>200</v>
      </c>
      <c r="M87" s="138">
        <v>200</v>
      </c>
    </row>
    <row r="88" spans="1:106" s="94" customFormat="1" x14ac:dyDescent="0.25">
      <c r="A88" s="92">
        <v>81</v>
      </c>
      <c r="B88" s="107" t="s">
        <v>198</v>
      </c>
      <c r="C88" s="107">
        <v>133</v>
      </c>
      <c r="D88" s="107" t="s">
        <v>151</v>
      </c>
      <c r="E88" s="108" t="s">
        <v>238</v>
      </c>
      <c r="F88" s="109" t="s">
        <v>4</v>
      </c>
      <c r="G88" s="107">
        <v>1</v>
      </c>
      <c r="H88" s="107"/>
      <c r="I88" s="107"/>
      <c r="J88" s="133">
        <v>41818</v>
      </c>
      <c r="K88" s="133">
        <v>41818</v>
      </c>
      <c r="L88" s="126">
        <v>370.5</v>
      </c>
      <c r="M88" s="127">
        <v>370.5</v>
      </c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2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  <c r="BM88" s="92"/>
      <c r="BN88" s="92"/>
      <c r="BO88" s="92"/>
      <c r="BP88" s="92"/>
      <c r="BQ88" s="92"/>
      <c r="BR88" s="92"/>
      <c r="BS88" s="92"/>
      <c r="BT88" s="92"/>
      <c r="BU88" s="92"/>
      <c r="BV88" s="92"/>
      <c r="BW88" s="92"/>
      <c r="BX88" s="92"/>
      <c r="BY88" s="92"/>
      <c r="BZ88" s="92"/>
      <c r="CA88" s="92"/>
      <c r="CB88" s="92"/>
      <c r="CC88" s="92"/>
      <c r="CD88" s="92"/>
      <c r="CE88" s="92"/>
      <c r="CF88" s="92"/>
      <c r="CG88" s="92"/>
      <c r="CH88" s="92"/>
      <c r="CI88" s="92"/>
      <c r="CJ88" s="92"/>
      <c r="CK88" s="92"/>
      <c r="CL88" s="92"/>
      <c r="CM88" s="92"/>
      <c r="CN88" s="92"/>
      <c r="CO88" s="92"/>
      <c r="CP88" s="92"/>
      <c r="CQ88" s="92"/>
      <c r="CR88" s="92"/>
      <c r="CS88" s="92"/>
      <c r="CT88" s="92"/>
      <c r="CU88" s="92"/>
      <c r="CV88" s="92"/>
      <c r="CW88" s="92"/>
      <c r="CX88" s="92"/>
      <c r="CY88" s="92"/>
      <c r="CZ88" s="92"/>
      <c r="DA88" s="92"/>
      <c r="DB88" s="92"/>
    </row>
    <row r="89" spans="1:106" x14ac:dyDescent="0.25">
      <c r="A89" s="92">
        <v>82</v>
      </c>
      <c r="B89" s="107" t="s">
        <v>198</v>
      </c>
      <c r="C89" s="107">
        <v>146</v>
      </c>
      <c r="D89" s="107" t="s">
        <v>151</v>
      </c>
      <c r="E89" s="108" t="s">
        <v>172</v>
      </c>
      <c r="F89" s="109" t="s">
        <v>4</v>
      </c>
      <c r="G89" s="107">
        <v>1</v>
      </c>
      <c r="H89" s="107"/>
      <c r="I89" s="107"/>
      <c r="J89" s="125">
        <v>43895</v>
      </c>
      <c r="K89" s="125">
        <v>43895</v>
      </c>
      <c r="L89" s="126">
        <v>306.8</v>
      </c>
      <c r="M89" s="127">
        <v>306.8</v>
      </c>
    </row>
    <row r="90" spans="1:106" x14ac:dyDescent="0.25">
      <c r="A90" s="92">
        <v>83</v>
      </c>
      <c r="B90" s="107" t="s">
        <v>198</v>
      </c>
      <c r="C90" s="107">
        <v>170</v>
      </c>
      <c r="D90" s="107" t="s">
        <v>151</v>
      </c>
      <c r="E90" s="108" t="s">
        <v>45</v>
      </c>
      <c r="F90" s="109" t="s">
        <v>4</v>
      </c>
      <c r="G90" s="107">
        <v>1</v>
      </c>
      <c r="H90" s="107"/>
      <c r="I90" s="107"/>
      <c r="J90" s="125">
        <v>43237</v>
      </c>
      <c r="K90" s="125">
        <v>43237</v>
      </c>
      <c r="L90" s="126">
        <v>625</v>
      </c>
      <c r="M90" s="127">
        <v>625</v>
      </c>
    </row>
    <row r="91" spans="1:106" x14ac:dyDescent="0.25">
      <c r="A91" s="92">
        <v>84</v>
      </c>
      <c r="B91" s="107" t="s">
        <v>198</v>
      </c>
      <c r="C91" s="107">
        <v>191</v>
      </c>
      <c r="D91" s="107" t="s">
        <v>151</v>
      </c>
      <c r="E91" s="108" t="s">
        <v>65</v>
      </c>
      <c r="F91" s="109" t="s">
        <v>20</v>
      </c>
      <c r="G91" s="107">
        <v>1</v>
      </c>
      <c r="H91" s="107"/>
      <c r="I91" s="107"/>
      <c r="J91" s="125">
        <v>41818</v>
      </c>
      <c r="K91" s="125">
        <v>41818</v>
      </c>
      <c r="L91" s="126">
        <v>250</v>
      </c>
      <c r="M91" s="127">
        <v>250</v>
      </c>
    </row>
    <row r="92" spans="1:106" x14ac:dyDescent="0.25">
      <c r="A92" s="92">
        <v>85</v>
      </c>
      <c r="B92" s="107" t="s">
        <v>198</v>
      </c>
      <c r="C92" s="107">
        <v>219</v>
      </c>
      <c r="D92" s="107" t="s">
        <v>151</v>
      </c>
      <c r="E92" s="108" t="s">
        <v>249</v>
      </c>
      <c r="F92" s="109" t="s">
        <v>4</v>
      </c>
      <c r="G92" s="107">
        <v>1</v>
      </c>
      <c r="H92" s="107"/>
      <c r="I92" s="107"/>
      <c r="J92" s="133">
        <v>43095</v>
      </c>
      <c r="K92" s="133">
        <v>43095</v>
      </c>
      <c r="L92" s="126">
        <v>139.83000000000001</v>
      </c>
      <c r="M92" s="127">
        <v>139.83000000000001</v>
      </c>
    </row>
    <row r="93" spans="1:106" x14ac:dyDescent="0.25">
      <c r="A93" s="92">
        <v>86</v>
      </c>
      <c r="B93" s="107" t="s">
        <v>198</v>
      </c>
      <c r="C93" s="107">
        <v>254</v>
      </c>
      <c r="D93" s="107" t="s">
        <v>151</v>
      </c>
      <c r="E93" s="108" t="s">
        <v>102</v>
      </c>
      <c r="F93" s="109" t="s">
        <v>4</v>
      </c>
      <c r="G93" s="107">
        <v>1</v>
      </c>
      <c r="H93" s="107"/>
      <c r="I93" s="107"/>
      <c r="J93" s="125">
        <v>42914</v>
      </c>
      <c r="K93" s="125">
        <v>42914</v>
      </c>
      <c r="L93" s="126">
        <v>20</v>
      </c>
      <c r="M93" s="127">
        <v>20</v>
      </c>
    </row>
    <row r="94" spans="1:106" x14ac:dyDescent="0.25">
      <c r="A94" s="92">
        <v>87</v>
      </c>
      <c r="B94" s="107" t="s">
        <v>198</v>
      </c>
      <c r="C94" s="114">
        <v>329</v>
      </c>
      <c r="D94" s="107" t="s">
        <v>151</v>
      </c>
      <c r="E94" s="116" t="s">
        <v>256</v>
      </c>
      <c r="F94" s="115" t="s">
        <v>13</v>
      </c>
      <c r="G94" s="107">
        <v>2</v>
      </c>
      <c r="H94" s="107"/>
      <c r="I94" s="107"/>
      <c r="J94" s="133">
        <v>43895</v>
      </c>
      <c r="K94" s="133">
        <v>43895</v>
      </c>
      <c r="L94" s="126">
        <v>323.32</v>
      </c>
      <c r="M94" s="127">
        <v>646.64</v>
      </c>
    </row>
    <row r="95" spans="1:106" x14ac:dyDescent="0.25">
      <c r="A95" s="92">
        <v>88</v>
      </c>
      <c r="B95" s="107" t="s">
        <v>198</v>
      </c>
      <c r="C95" s="107">
        <v>115</v>
      </c>
      <c r="D95" s="107" t="s">
        <v>151</v>
      </c>
      <c r="E95" s="108" t="s">
        <v>186</v>
      </c>
      <c r="F95" s="109" t="s">
        <v>12</v>
      </c>
      <c r="G95" s="107">
        <v>2</v>
      </c>
      <c r="H95" s="107"/>
      <c r="I95" s="107"/>
      <c r="J95" s="125">
        <v>43591</v>
      </c>
      <c r="K95" s="125">
        <v>43591</v>
      </c>
      <c r="L95" s="126">
        <v>195</v>
      </c>
      <c r="M95" s="127">
        <v>390</v>
      </c>
    </row>
    <row r="96" spans="1:106" x14ac:dyDescent="0.25">
      <c r="A96" s="92">
        <v>89</v>
      </c>
      <c r="B96" s="107" t="s">
        <v>198</v>
      </c>
      <c r="C96" s="107">
        <v>279</v>
      </c>
      <c r="D96" s="107" t="s">
        <v>151</v>
      </c>
      <c r="E96" s="108" t="s">
        <v>221</v>
      </c>
      <c r="F96" s="109" t="s">
        <v>13</v>
      </c>
      <c r="G96" s="110">
        <v>3</v>
      </c>
      <c r="H96" s="110"/>
      <c r="I96" s="110"/>
      <c r="J96" s="125">
        <v>44406</v>
      </c>
      <c r="K96" s="125">
        <v>44406</v>
      </c>
      <c r="L96" s="128">
        <v>549.99749999999995</v>
      </c>
      <c r="M96" s="129">
        <v>1649.9924999999998</v>
      </c>
    </row>
    <row r="97" spans="1:106" x14ac:dyDescent="0.25">
      <c r="A97" s="92">
        <v>90</v>
      </c>
      <c r="B97" s="107" t="s">
        <v>198</v>
      </c>
      <c r="C97" s="107">
        <v>303</v>
      </c>
      <c r="D97" s="107" t="s">
        <v>151</v>
      </c>
      <c r="E97" s="108" t="s">
        <v>192</v>
      </c>
      <c r="F97" s="109" t="s">
        <v>4</v>
      </c>
      <c r="G97" s="107">
        <v>4</v>
      </c>
      <c r="H97" s="107"/>
      <c r="I97" s="107"/>
      <c r="J97" s="125">
        <v>43592</v>
      </c>
      <c r="K97" s="125">
        <v>43592</v>
      </c>
      <c r="L97" s="126">
        <v>25</v>
      </c>
      <c r="M97" s="127">
        <v>100</v>
      </c>
    </row>
    <row r="98" spans="1:106" x14ac:dyDescent="0.25">
      <c r="A98" s="92">
        <v>91</v>
      </c>
      <c r="B98" s="107" t="s">
        <v>198</v>
      </c>
      <c r="C98" s="107">
        <v>139</v>
      </c>
      <c r="D98" s="107" t="s">
        <v>151</v>
      </c>
      <c r="E98" s="108" t="s">
        <v>27</v>
      </c>
      <c r="F98" s="109" t="s">
        <v>4</v>
      </c>
      <c r="G98" s="107">
        <v>5</v>
      </c>
      <c r="H98" s="107"/>
      <c r="I98" s="107"/>
      <c r="J98" s="125">
        <v>43248</v>
      </c>
      <c r="K98" s="125">
        <v>43248</v>
      </c>
      <c r="L98" s="126">
        <v>19.28</v>
      </c>
      <c r="M98" s="127">
        <v>96.4</v>
      </c>
    </row>
    <row r="99" spans="1:106" x14ac:dyDescent="0.25">
      <c r="A99" s="92">
        <v>92</v>
      </c>
      <c r="B99" s="107" t="s">
        <v>198</v>
      </c>
      <c r="C99" s="107">
        <v>149</v>
      </c>
      <c r="D99" s="107" t="s">
        <v>151</v>
      </c>
      <c r="E99" s="108" t="s">
        <v>163</v>
      </c>
      <c r="F99" s="109" t="s">
        <v>4</v>
      </c>
      <c r="G99" s="107">
        <v>5</v>
      </c>
      <c r="H99" s="107"/>
      <c r="I99" s="107"/>
      <c r="J99" s="125">
        <v>42893</v>
      </c>
      <c r="K99" s="125">
        <v>42893</v>
      </c>
      <c r="L99" s="126">
        <v>850</v>
      </c>
      <c r="M99" s="127">
        <v>4250</v>
      </c>
    </row>
    <row r="100" spans="1:106" s="94" customFormat="1" x14ac:dyDescent="0.25">
      <c r="A100" s="92">
        <v>93</v>
      </c>
      <c r="B100" s="107" t="s">
        <v>198</v>
      </c>
      <c r="C100" s="107">
        <v>189</v>
      </c>
      <c r="D100" s="107" t="s">
        <v>151</v>
      </c>
      <c r="E100" s="108" t="s">
        <v>63</v>
      </c>
      <c r="F100" s="109" t="s">
        <v>12</v>
      </c>
      <c r="G100" s="107">
        <v>5</v>
      </c>
      <c r="H100" s="107"/>
      <c r="I100" s="107"/>
      <c r="J100" s="125">
        <v>41818</v>
      </c>
      <c r="K100" s="125">
        <v>41818</v>
      </c>
      <c r="L100" s="126">
        <v>37.119999999999997</v>
      </c>
      <c r="M100" s="127">
        <v>185.6</v>
      </c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92"/>
      <c r="AJ100" s="92"/>
      <c r="AK100" s="92"/>
      <c r="AL100" s="92"/>
      <c r="AM100" s="92"/>
      <c r="AN100" s="92"/>
      <c r="AO100" s="92"/>
      <c r="AP100" s="92"/>
      <c r="AQ100" s="92"/>
      <c r="AR100" s="92"/>
      <c r="AS100" s="92"/>
      <c r="AT100" s="92"/>
      <c r="AU100" s="92"/>
      <c r="AV100" s="92"/>
      <c r="AW100" s="92"/>
      <c r="AX100" s="92"/>
      <c r="AY100" s="92"/>
      <c r="AZ100" s="92"/>
      <c r="BA100" s="92"/>
      <c r="BB100" s="92"/>
      <c r="BC100" s="92"/>
      <c r="BD100" s="92"/>
      <c r="BE100" s="92"/>
      <c r="BF100" s="92"/>
      <c r="BG100" s="92"/>
      <c r="BH100" s="92"/>
      <c r="BI100" s="92"/>
      <c r="BJ100" s="92"/>
      <c r="BK100" s="92"/>
      <c r="BL100" s="92"/>
      <c r="BM100" s="92"/>
      <c r="BN100" s="92"/>
      <c r="BO100" s="92"/>
      <c r="BP100" s="92"/>
      <c r="BQ100" s="92"/>
      <c r="BR100" s="92"/>
      <c r="BS100" s="92"/>
      <c r="BT100" s="92"/>
      <c r="BU100" s="92"/>
      <c r="BV100" s="92"/>
      <c r="BW100" s="92"/>
      <c r="BX100" s="92"/>
      <c r="BY100" s="92"/>
      <c r="BZ100" s="92"/>
      <c r="CA100" s="92"/>
      <c r="CB100" s="92"/>
      <c r="CC100" s="92"/>
      <c r="CD100" s="92"/>
      <c r="CE100" s="92"/>
      <c r="CF100" s="92"/>
      <c r="CG100" s="92"/>
      <c r="CH100" s="92"/>
      <c r="CI100" s="92"/>
      <c r="CJ100" s="92"/>
      <c r="CK100" s="92"/>
      <c r="CL100" s="92"/>
      <c r="CM100" s="92"/>
      <c r="CN100" s="92"/>
      <c r="CO100" s="92"/>
      <c r="CP100" s="92"/>
      <c r="CQ100" s="92"/>
      <c r="CR100" s="92"/>
      <c r="CS100" s="92"/>
      <c r="CT100" s="92"/>
      <c r="CU100" s="92"/>
      <c r="CV100" s="92"/>
      <c r="CW100" s="92"/>
      <c r="CX100" s="92"/>
      <c r="CY100" s="92"/>
      <c r="CZ100" s="92"/>
      <c r="DA100" s="92"/>
      <c r="DB100" s="92"/>
    </row>
    <row r="101" spans="1:106" x14ac:dyDescent="0.25">
      <c r="A101" s="92">
        <v>94</v>
      </c>
      <c r="B101" s="107" t="s">
        <v>198</v>
      </c>
      <c r="C101" s="107">
        <v>190</v>
      </c>
      <c r="D101" s="107" t="s">
        <v>151</v>
      </c>
      <c r="E101" s="108" t="s">
        <v>64</v>
      </c>
      <c r="F101" s="109" t="s">
        <v>20</v>
      </c>
      <c r="G101" s="107">
        <v>5</v>
      </c>
      <c r="H101" s="107"/>
      <c r="I101" s="107"/>
      <c r="J101" s="125">
        <v>41818</v>
      </c>
      <c r="K101" s="125">
        <v>41818</v>
      </c>
      <c r="L101" s="126">
        <v>250</v>
      </c>
      <c r="M101" s="127">
        <v>1250</v>
      </c>
    </row>
    <row r="102" spans="1:106" x14ac:dyDescent="0.25">
      <c r="A102" s="92">
        <v>95</v>
      </c>
      <c r="B102" s="107" t="s">
        <v>198</v>
      </c>
      <c r="C102" s="114">
        <v>310</v>
      </c>
      <c r="D102" s="107" t="s">
        <v>151</v>
      </c>
      <c r="E102" s="116" t="s">
        <v>225</v>
      </c>
      <c r="F102" s="115" t="s">
        <v>4</v>
      </c>
      <c r="G102" s="107">
        <v>6</v>
      </c>
      <c r="H102" s="107"/>
      <c r="I102" s="107"/>
      <c r="J102" s="133">
        <v>44392</v>
      </c>
      <c r="K102" s="133">
        <v>44392</v>
      </c>
      <c r="L102" s="126">
        <v>18.88</v>
      </c>
      <c r="M102" s="127">
        <v>113.28</v>
      </c>
    </row>
    <row r="103" spans="1:106" x14ac:dyDescent="0.25">
      <c r="A103" s="92">
        <v>96</v>
      </c>
      <c r="B103" s="107" t="s">
        <v>198</v>
      </c>
      <c r="C103" s="107">
        <v>244</v>
      </c>
      <c r="D103" s="107" t="s">
        <v>151</v>
      </c>
      <c r="E103" s="108" t="s">
        <v>98</v>
      </c>
      <c r="F103" s="109" t="s">
        <v>4</v>
      </c>
      <c r="G103" s="107">
        <v>6</v>
      </c>
      <c r="H103" s="107"/>
      <c r="I103" s="107"/>
      <c r="J103" s="125">
        <v>43895</v>
      </c>
      <c r="K103" s="125">
        <v>43895</v>
      </c>
      <c r="L103" s="126">
        <v>200.6</v>
      </c>
      <c r="M103" s="127">
        <v>1203.5999999999999</v>
      </c>
    </row>
    <row r="104" spans="1:106" x14ac:dyDescent="0.25">
      <c r="A104" s="92">
        <v>97</v>
      </c>
      <c r="B104" s="107" t="s">
        <v>198</v>
      </c>
      <c r="C104" s="107">
        <v>245</v>
      </c>
      <c r="D104" s="107" t="s">
        <v>151</v>
      </c>
      <c r="E104" s="108" t="s">
        <v>96</v>
      </c>
      <c r="F104" s="109" t="s">
        <v>12</v>
      </c>
      <c r="G104" s="107">
        <v>6</v>
      </c>
      <c r="H104" s="107"/>
      <c r="I104" s="107"/>
      <c r="J104" s="125">
        <v>42914</v>
      </c>
      <c r="K104" s="125">
        <v>42914</v>
      </c>
      <c r="L104" s="126">
        <v>400</v>
      </c>
      <c r="M104" s="127">
        <v>2400</v>
      </c>
    </row>
    <row r="105" spans="1:106" x14ac:dyDescent="0.25">
      <c r="A105" s="92">
        <v>98</v>
      </c>
      <c r="B105" s="107" t="s">
        <v>198</v>
      </c>
      <c r="C105" s="107">
        <v>142</v>
      </c>
      <c r="D105" s="107" t="s">
        <v>151</v>
      </c>
      <c r="E105" s="108" t="s">
        <v>34</v>
      </c>
      <c r="F105" s="109" t="s">
        <v>4</v>
      </c>
      <c r="G105" s="107">
        <v>7</v>
      </c>
      <c r="H105" s="107"/>
      <c r="I105" s="107"/>
      <c r="J105" s="125">
        <v>43895</v>
      </c>
      <c r="K105" s="125">
        <v>43895</v>
      </c>
      <c r="L105" s="126">
        <v>35</v>
      </c>
      <c r="M105" s="127">
        <v>245</v>
      </c>
    </row>
    <row r="106" spans="1:106" x14ac:dyDescent="0.25">
      <c r="A106" s="92">
        <v>99</v>
      </c>
      <c r="B106" s="107" t="s">
        <v>198</v>
      </c>
      <c r="C106" s="107">
        <v>151</v>
      </c>
      <c r="D106" s="107" t="s">
        <v>151</v>
      </c>
      <c r="E106" s="108" t="s">
        <v>33</v>
      </c>
      <c r="F106" s="109" t="s">
        <v>4</v>
      </c>
      <c r="G106" s="107">
        <v>7</v>
      </c>
      <c r="H106" s="107"/>
      <c r="I106" s="107"/>
      <c r="J106" s="125">
        <v>43588</v>
      </c>
      <c r="K106" s="125">
        <v>43588</v>
      </c>
      <c r="L106" s="126">
        <v>118.64</v>
      </c>
      <c r="M106" s="127">
        <v>830.48</v>
      </c>
    </row>
    <row r="107" spans="1:106" x14ac:dyDescent="0.25">
      <c r="A107" s="92">
        <v>100</v>
      </c>
      <c r="B107" s="107" t="s">
        <v>198</v>
      </c>
      <c r="C107" s="107">
        <v>267</v>
      </c>
      <c r="D107" s="107" t="s">
        <v>151</v>
      </c>
      <c r="E107" s="108" t="s">
        <v>106</v>
      </c>
      <c r="F107" s="109" t="s">
        <v>4</v>
      </c>
      <c r="G107" s="107">
        <v>7</v>
      </c>
      <c r="H107" s="107"/>
      <c r="I107" s="107"/>
      <c r="J107" s="125">
        <v>44392</v>
      </c>
      <c r="K107" s="125">
        <v>44392</v>
      </c>
      <c r="L107" s="126">
        <v>194.7</v>
      </c>
      <c r="M107" s="127">
        <v>1362.8999999999999</v>
      </c>
    </row>
    <row r="108" spans="1:106" x14ac:dyDescent="0.25">
      <c r="A108" s="92">
        <v>101</v>
      </c>
      <c r="B108" s="107" t="s">
        <v>198</v>
      </c>
      <c r="C108" s="107">
        <v>195</v>
      </c>
      <c r="D108" s="107" t="s">
        <v>151</v>
      </c>
      <c r="E108" s="108" t="s">
        <v>67</v>
      </c>
      <c r="F108" s="109" t="s">
        <v>12</v>
      </c>
      <c r="G108" s="107">
        <v>8</v>
      </c>
      <c r="H108" s="107"/>
      <c r="I108" s="107"/>
      <c r="J108" s="133">
        <v>43900</v>
      </c>
      <c r="K108" s="133">
        <v>43900</v>
      </c>
      <c r="L108" s="126">
        <v>980</v>
      </c>
      <c r="M108" s="127">
        <v>7840</v>
      </c>
    </row>
    <row r="109" spans="1:106" x14ac:dyDescent="0.25">
      <c r="A109" s="92">
        <v>102</v>
      </c>
      <c r="B109" s="107" t="s">
        <v>198</v>
      </c>
      <c r="C109" s="114">
        <v>321</v>
      </c>
      <c r="D109" s="107" t="s">
        <v>151</v>
      </c>
      <c r="E109" s="108" t="s">
        <v>230</v>
      </c>
      <c r="F109" s="109" t="s">
        <v>13</v>
      </c>
      <c r="G109" s="107">
        <v>9</v>
      </c>
      <c r="H109" s="107"/>
      <c r="I109" s="107"/>
      <c r="J109" s="125">
        <v>44392</v>
      </c>
      <c r="K109" s="125">
        <v>44392</v>
      </c>
      <c r="L109" s="126">
        <v>18.762</v>
      </c>
      <c r="M109" s="127">
        <v>168.858</v>
      </c>
    </row>
    <row r="110" spans="1:106" x14ac:dyDescent="0.25">
      <c r="A110" s="92">
        <v>103</v>
      </c>
      <c r="B110" s="107" t="s">
        <v>198</v>
      </c>
      <c r="C110" s="107">
        <v>184</v>
      </c>
      <c r="D110" s="107" t="s">
        <v>151</v>
      </c>
      <c r="E110" s="108" t="s">
        <v>59</v>
      </c>
      <c r="F110" s="109" t="s">
        <v>12</v>
      </c>
      <c r="G110" s="107">
        <v>9</v>
      </c>
      <c r="H110" s="107"/>
      <c r="I110" s="107"/>
      <c r="J110" s="125">
        <v>43592</v>
      </c>
      <c r="K110" s="125">
        <v>43592</v>
      </c>
      <c r="L110" s="126">
        <v>195</v>
      </c>
      <c r="M110" s="127">
        <v>1755</v>
      </c>
    </row>
    <row r="111" spans="1:106" x14ac:dyDescent="0.25">
      <c r="A111" s="92">
        <v>104</v>
      </c>
      <c r="B111" s="107" t="s">
        <v>198</v>
      </c>
      <c r="C111" s="107">
        <v>243</v>
      </c>
      <c r="D111" s="107" t="s">
        <v>151</v>
      </c>
      <c r="E111" s="108" t="s">
        <v>97</v>
      </c>
      <c r="F111" s="109" t="s">
        <v>4</v>
      </c>
      <c r="G111" s="107">
        <v>9</v>
      </c>
      <c r="H111" s="107"/>
      <c r="I111" s="107"/>
      <c r="J111" s="125">
        <v>43588</v>
      </c>
      <c r="K111" s="125">
        <v>43588</v>
      </c>
      <c r="L111" s="126">
        <v>158.59</v>
      </c>
      <c r="M111" s="127">
        <v>1427.31</v>
      </c>
    </row>
    <row r="112" spans="1:106" x14ac:dyDescent="0.25">
      <c r="A112" s="92">
        <v>105</v>
      </c>
      <c r="B112" s="107" t="s">
        <v>198</v>
      </c>
      <c r="C112" s="107">
        <v>246</v>
      </c>
      <c r="D112" s="107" t="s">
        <v>151</v>
      </c>
      <c r="E112" s="108" t="s">
        <v>95</v>
      </c>
      <c r="F112" s="109" t="s">
        <v>12</v>
      </c>
      <c r="G112" s="107">
        <v>9</v>
      </c>
      <c r="H112" s="107"/>
      <c r="I112" s="107"/>
      <c r="J112" s="125">
        <v>44406</v>
      </c>
      <c r="K112" s="125">
        <v>44406</v>
      </c>
      <c r="L112" s="126">
        <v>517.99639999999999</v>
      </c>
      <c r="M112" s="127">
        <v>4661.9675999999999</v>
      </c>
    </row>
    <row r="113" spans="1:106" x14ac:dyDescent="0.25">
      <c r="A113" s="92">
        <v>106</v>
      </c>
      <c r="B113" s="107" t="s">
        <v>198</v>
      </c>
      <c r="C113" s="107">
        <v>271</v>
      </c>
      <c r="D113" s="107" t="s">
        <v>151</v>
      </c>
      <c r="E113" s="108" t="s">
        <v>113</v>
      </c>
      <c r="F113" s="109" t="s">
        <v>4</v>
      </c>
      <c r="G113" s="107">
        <v>9</v>
      </c>
      <c r="H113" s="107"/>
      <c r="I113" s="107"/>
      <c r="J113" s="125">
        <v>43895</v>
      </c>
      <c r="K113" s="125">
        <v>43895</v>
      </c>
      <c r="L113" s="126">
        <v>16.52</v>
      </c>
      <c r="M113" s="127">
        <v>148.68</v>
      </c>
    </row>
    <row r="114" spans="1:106" x14ac:dyDescent="0.25">
      <c r="A114" s="92">
        <v>107</v>
      </c>
      <c r="B114" s="107" t="s">
        <v>198</v>
      </c>
      <c r="C114" s="107">
        <v>276</v>
      </c>
      <c r="D114" s="107" t="s">
        <v>151</v>
      </c>
      <c r="E114" s="108" t="s">
        <v>116</v>
      </c>
      <c r="F114" s="109" t="s">
        <v>4</v>
      </c>
      <c r="G114" s="107">
        <v>9</v>
      </c>
      <c r="H114" s="107"/>
      <c r="I114" s="107"/>
      <c r="J114" s="125">
        <v>43900</v>
      </c>
      <c r="K114" s="125">
        <v>43900</v>
      </c>
      <c r="L114" s="126">
        <v>46.291400000000003</v>
      </c>
      <c r="M114" s="127">
        <v>416.62260000000003</v>
      </c>
    </row>
    <row r="115" spans="1:106" x14ac:dyDescent="0.25">
      <c r="A115" s="92">
        <v>108</v>
      </c>
      <c r="B115" s="107" t="s">
        <v>198</v>
      </c>
      <c r="C115" s="114">
        <v>313</v>
      </c>
      <c r="D115" s="107" t="s">
        <v>151</v>
      </c>
      <c r="E115" s="116" t="s">
        <v>228</v>
      </c>
      <c r="F115" s="115" t="s">
        <v>4</v>
      </c>
      <c r="G115" s="107">
        <v>10</v>
      </c>
      <c r="H115" s="107"/>
      <c r="I115" s="107"/>
      <c r="J115" s="133">
        <v>44406</v>
      </c>
      <c r="K115" s="133">
        <v>44406</v>
      </c>
      <c r="L115" s="126">
        <v>430.00380000000001</v>
      </c>
      <c r="M115" s="127">
        <v>4300.0380000000005</v>
      </c>
    </row>
    <row r="116" spans="1:106" x14ac:dyDescent="0.25">
      <c r="A116" s="92">
        <v>109</v>
      </c>
      <c r="B116" s="107" t="s">
        <v>198</v>
      </c>
      <c r="C116" s="107">
        <v>132</v>
      </c>
      <c r="D116" s="107" t="s">
        <v>151</v>
      </c>
      <c r="E116" s="108" t="s">
        <v>258</v>
      </c>
      <c r="F116" s="109" t="s">
        <v>4</v>
      </c>
      <c r="G116" s="107">
        <v>10</v>
      </c>
      <c r="H116" s="107"/>
      <c r="I116" s="107"/>
      <c r="J116" s="125">
        <v>44412</v>
      </c>
      <c r="K116" s="125">
        <v>44412</v>
      </c>
      <c r="L116" s="126">
        <v>350.46</v>
      </c>
      <c r="M116" s="127">
        <v>3504.6</v>
      </c>
    </row>
    <row r="117" spans="1:106" x14ac:dyDescent="0.25">
      <c r="A117" s="92">
        <v>110</v>
      </c>
      <c r="B117" s="107" t="s">
        <v>198</v>
      </c>
      <c r="C117" s="107">
        <v>152</v>
      </c>
      <c r="D117" s="107" t="s">
        <v>151</v>
      </c>
      <c r="E117" s="108" t="s">
        <v>32</v>
      </c>
      <c r="F117" s="109" t="s">
        <v>4</v>
      </c>
      <c r="G117" s="107">
        <v>10</v>
      </c>
      <c r="H117" s="107"/>
      <c r="I117" s="107"/>
      <c r="J117" s="125">
        <v>43588</v>
      </c>
      <c r="K117" s="125">
        <v>43588</v>
      </c>
      <c r="L117" s="126">
        <v>31.44</v>
      </c>
      <c r="M117" s="127">
        <v>314.40000000000003</v>
      </c>
    </row>
    <row r="118" spans="1:106" s="94" customFormat="1" x14ac:dyDescent="0.25">
      <c r="A118" s="92">
        <v>111</v>
      </c>
      <c r="B118" s="107" t="s">
        <v>198</v>
      </c>
      <c r="C118" s="107">
        <v>160</v>
      </c>
      <c r="D118" s="107" t="s">
        <v>151</v>
      </c>
      <c r="E118" s="108" t="s">
        <v>218</v>
      </c>
      <c r="F118" s="109" t="s">
        <v>4</v>
      </c>
      <c r="G118" s="107">
        <v>10</v>
      </c>
      <c r="H118" s="107"/>
      <c r="I118" s="107"/>
      <c r="J118" s="125">
        <v>44392</v>
      </c>
      <c r="K118" s="125">
        <v>44392</v>
      </c>
      <c r="L118" s="126">
        <v>20.059999999999999</v>
      </c>
      <c r="M118" s="127">
        <v>200.6</v>
      </c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2"/>
      <c r="AE118" s="92"/>
      <c r="AF118" s="92"/>
      <c r="AG118" s="92"/>
      <c r="AH118" s="92"/>
      <c r="AI118" s="92"/>
      <c r="AJ118" s="92"/>
      <c r="AK118" s="92"/>
      <c r="AL118" s="92"/>
      <c r="AM118" s="92"/>
      <c r="AN118" s="92"/>
      <c r="AO118" s="92"/>
      <c r="AP118" s="92"/>
      <c r="AQ118" s="92"/>
      <c r="AR118" s="92"/>
      <c r="AS118" s="92"/>
      <c r="AT118" s="92"/>
      <c r="AU118" s="92"/>
      <c r="AV118" s="92"/>
      <c r="AW118" s="92"/>
      <c r="AX118" s="92"/>
      <c r="AY118" s="92"/>
      <c r="AZ118" s="92"/>
      <c r="BA118" s="92"/>
      <c r="BB118" s="92"/>
      <c r="BC118" s="92"/>
      <c r="BD118" s="92"/>
      <c r="BE118" s="92"/>
      <c r="BF118" s="92"/>
      <c r="BG118" s="92"/>
      <c r="BH118" s="92"/>
      <c r="BI118" s="92"/>
      <c r="BJ118" s="92"/>
      <c r="BK118" s="92"/>
      <c r="BL118" s="92"/>
      <c r="BM118" s="92"/>
      <c r="BN118" s="92"/>
      <c r="BO118" s="92"/>
      <c r="BP118" s="92"/>
      <c r="BQ118" s="92"/>
      <c r="BR118" s="92"/>
      <c r="BS118" s="92"/>
      <c r="BT118" s="92"/>
      <c r="BU118" s="92"/>
      <c r="BV118" s="92"/>
      <c r="BW118" s="92"/>
      <c r="BX118" s="92"/>
      <c r="BY118" s="92"/>
      <c r="BZ118" s="92"/>
      <c r="CA118" s="92"/>
      <c r="CB118" s="92"/>
      <c r="CC118" s="92"/>
      <c r="CD118" s="92"/>
      <c r="CE118" s="92"/>
      <c r="CF118" s="92"/>
      <c r="CG118" s="92"/>
      <c r="CH118" s="92"/>
      <c r="CI118" s="92"/>
      <c r="CJ118" s="92"/>
      <c r="CK118" s="92"/>
      <c r="CL118" s="92"/>
      <c r="CM118" s="92"/>
      <c r="CN118" s="92"/>
      <c r="CO118" s="92"/>
      <c r="CP118" s="92"/>
      <c r="CQ118" s="92"/>
      <c r="CR118" s="92"/>
      <c r="CS118" s="92"/>
      <c r="CT118" s="92"/>
      <c r="CU118" s="92"/>
      <c r="CV118" s="92"/>
      <c r="CW118" s="92"/>
      <c r="CX118" s="92"/>
      <c r="CY118" s="92"/>
      <c r="CZ118" s="92"/>
      <c r="DA118" s="92"/>
      <c r="DB118" s="92"/>
    </row>
    <row r="119" spans="1:106" x14ac:dyDescent="0.25">
      <c r="A119" s="92">
        <v>112</v>
      </c>
      <c r="B119" s="107" t="s">
        <v>198</v>
      </c>
      <c r="C119" s="114">
        <v>328</v>
      </c>
      <c r="D119" s="107" t="s">
        <v>151</v>
      </c>
      <c r="E119" s="108" t="s">
        <v>241</v>
      </c>
      <c r="F119" s="115" t="s">
        <v>4</v>
      </c>
      <c r="G119" s="107">
        <v>10</v>
      </c>
      <c r="H119" s="107"/>
      <c r="I119" s="107"/>
      <c r="J119" s="125">
        <v>44407</v>
      </c>
      <c r="K119" s="125">
        <v>44407</v>
      </c>
      <c r="L119" s="126">
        <v>56.120800000000003</v>
      </c>
      <c r="M119" s="127">
        <v>561.20800000000008</v>
      </c>
    </row>
    <row r="120" spans="1:106" x14ac:dyDescent="0.25">
      <c r="A120" s="92">
        <v>113</v>
      </c>
      <c r="B120" s="107" t="s">
        <v>198</v>
      </c>
      <c r="C120" s="107">
        <v>203</v>
      </c>
      <c r="D120" s="107" t="s">
        <v>151</v>
      </c>
      <c r="E120" s="108" t="s">
        <v>180</v>
      </c>
      <c r="F120" s="109" t="s">
        <v>4</v>
      </c>
      <c r="G120" s="107">
        <v>10</v>
      </c>
      <c r="H120" s="107"/>
      <c r="I120" s="107"/>
      <c r="J120" s="125">
        <v>44392</v>
      </c>
      <c r="K120" s="125">
        <v>44392</v>
      </c>
      <c r="L120" s="126">
        <v>601.79999999999995</v>
      </c>
      <c r="M120" s="127">
        <v>6018</v>
      </c>
    </row>
    <row r="121" spans="1:106" x14ac:dyDescent="0.25">
      <c r="A121" s="92">
        <v>114</v>
      </c>
      <c r="B121" s="107" t="s">
        <v>198</v>
      </c>
      <c r="C121" s="114">
        <v>325</v>
      </c>
      <c r="D121" s="107" t="s">
        <v>151</v>
      </c>
      <c r="E121" s="116" t="s">
        <v>244</v>
      </c>
      <c r="F121" s="115" t="s">
        <v>12</v>
      </c>
      <c r="G121" s="107">
        <v>10</v>
      </c>
      <c r="H121" s="107"/>
      <c r="I121" s="107"/>
      <c r="J121" s="125">
        <v>44406</v>
      </c>
      <c r="K121" s="125">
        <v>44406</v>
      </c>
      <c r="L121" s="126">
        <v>159.30000000000001</v>
      </c>
      <c r="M121" s="127">
        <v>1593</v>
      </c>
    </row>
    <row r="122" spans="1:106" s="94" customFormat="1" x14ac:dyDescent="0.25">
      <c r="A122" s="92">
        <v>115</v>
      </c>
      <c r="B122" s="107" t="s">
        <v>198</v>
      </c>
      <c r="C122" s="114">
        <v>322</v>
      </c>
      <c r="D122" s="107" t="s">
        <v>151</v>
      </c>
      <c r="E122" s="108" t="s">
        <v>219</v>
      </c>
      <c r="F122" s="109" t="s">
        <v>4</v>
      </c>
      <c r="G122" s="107">
        <v>10</v>
      </c>
      <c r="H122" s="107"/>
      <c r="I122" s="107"/>
      <c r="J122" s="125">
        <v>44392</v>
      </c>
      <c r="K122" s="125">
        <v>44392</v>
      </c>
      <c r="L122" s="126">
        <v>285.56</v>
      </c>
      <c r="M122" s="127">
        <v>2855.6</v>
      </c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  <c r="Y122" s="92"/>
      <c r="Z122" s="92"/>
      <c r="AA122" s="92"/>
      <c r="AB122" s="92"/>
      <c r="AC122" s="92"/>
      <c r="AD122" s="92"/>
      <c r="AE122" s="92"/>
      <c r="AF122" s="92"/>
      <c r="AG122" s="92"/>
      <c r="AH122" s="92"/>
      <c r="AI122" s="92"/>
      <c r="AJ122" s="92"/>
      <c r="AK122" s="92"/>
      <c r="AL122" s="92"/>
      <c r="AM122" s="92"/>
      <c r="AN122" s="92"/>
      <c r="AO122" s="92"/>
      <c r="AP122" s="92"/>
      <c r="AQ122" s="92"/>
      <c r="AR122" s="92"/>
      <c r="AS122" s="92"/>
      <c r="AT122" s="92"/>
      <c r="AU122" s="92"/>
      <c r="AV122" s="92"/>
      <c r="AW122" s="92"/>
      <c r="AX122" s="92"/>
      <c r="AY122" s="92"/>
      <c r="AZ122" s="92"/>
      <c r="BA122" s="92"/>
      <c r="BB122" s="92"/>
      <c r="BC122" s="92"/>
      <c r="BD122" s="92"/>
      <c r="BE122" s="92"/>
      <c r="BF122" s="92"/>
      <c r="BG122" s="92"/>
      <c r="BH122" s="92"/>
      <c r="BI122" s="92"/>
      <c r="BJ122" s="92"/>
      <c r="BK122" s="92"/>
      <c r="BL122" s="92"/>
      <c r="BM122" s="92"/>
      <c r="BN122" s="92"/>
      <c r="BO122" s="92"/>
      <c r="BP122" s="92"/>
      <c r="BQ122" s="92"/>
      <c r="BR122" s="92"/>
      <c r="BS122" s="92"/>
      <c r="BT122" s="92"/>
      <c r="BU122" s="92"/>
      <c r="BV122" s="92"/>
      <c r="BW122" s="92"/>
      <c r="BX122" s="92"/>
      <c r="BY122" s="92"/>
      <c r="BZ122" s="92"/>
      <c r="CA122" s="92"/>
      <c r="CB122" s="92"/>
      <c r="CC122" s="92"/>
      <c r="CD122" s="92"/>
      <c r="CE122" s="92"/>
      <c r="CF122" s="92"/>
      <c r="CG122" s="92"/>
      <c r="CH122" s="92"/>
      <c r="CI122" s="92"/>
      <c r="CJ122" s="92"/>
      <c r="CK122" s="92"/>
      <c r="CL122" s="92"/>
      <c r="CM122" s="92"/>
      <c r="CN122" s="92"/>
      <c r="CO122" s="92"/>
      <c r="CP122" s="92"/>
      <c r="CQ122" s="92"/>
      <c r="CR122" s="92"/>
      <c r="CS122" s="92"/>
      <c r="CT122" s="92"/>
      <c r="CU122" s="92"/>
      <c r="CV122" s="92"/>
      <c r="CW122" s="92"/>
      <c r="CX122" s="92"/>
      <c r="CY122" s="92"/>
      <c r="CZ122" s="92"/>
      <c r="DA122" s="92"/>
      <c r="DB122" s="92"/>
    </row>
    <row r="123" spans="1:106" x14ac:dyDescent="0.25">
      <c r="A123" s="92">
        <v>116</v>
      </c>
      <c r="B123" s="107" t="s">
        <v>198</v>
      </c>
      <c r="C123" s="107">
        <v>103</v>
      </c>
      <c r="D123" s="107" t="s">
        <v>151</v>
      </c>
      <c r="E123" s="108" t="s">
        <v>5</v>
      </c>
      <c r="F123" s="109" t="s">
        <v>4</v>
      </c>
      <c r="G123" s="107">
        <v>11</v>
      </c>
      <c r="H123" s="107"/>
      <c r="I123" s="107"/>
      <c r="J123" s="125">
        <v>43255</v>
      </c>
      <c r="K123" s="125">
        <v>43255</v>
      </c>
      <c r="L123" s="126">
        <v>21</v>
      </c>
      <c r="M123" s="127">
        <v>231</v>
      </c>
    </row>
    <row r="124" spans="1:106" x14ac:dyDescent="0.25">
      <c r="A124" s="92">
        <v>117</v>
      </c>
      <c r="B124" s="107" t="s">
        <v>198</v>
      </c>
      <c r="C124" s="107">
        <v>289</v>
      </c>
      <c r="D124" s="107" t="s">
        <v>151</v>
      </c>
      <c r="E124" s="108" t="s">
        <v>123</v>
      </c>
      <c r="F124" s="109" t="s">
        <v>4</v>
      </c>
      <c r="G124" s="110">
        <v>11</v>
      </c>
      <c r="H124" s="110"/>
      <c r="I124" s="110"/>
      <c r="J124" s="125">
        <v>43248</v>
      </c>
      <c r="K124" s="125">
        <v>43248</v>
      </c>
      <c r="L124" s="128">
        <v>57.63</v>
      </c>
      <c r="M124" s="129">
        <v>633.93000000000006</v>
      </c>
    </row>
    <row r="125" spans="1:106" s="94" customFormat="1" x14ac:dyDescent="0.25">
      <c r="A125" s="92">
        <v>118</v>
      </c>
      <c r="B125" s="107" t="s">
        <v>198</v>
      </c>
      <c r="C125" s="107">
        <v>258</v>
      </c>
      <c r="D125" s="107" t="s">
        <v>151</v>
      </c>
      <c r="E125" s="108" t="s">
        <v>104</v>
      </c>
      <c r="F125" s="109" t="s">
        <v>4</v>
      </c>
      <c r="G125" s="107">
        <v>12</v>
      </c>
      <c r="H125" s="107"/>
      <c r="I125" s="107"/>
      <c r="J125" s="125">
        <v>43895</v>
      </c>
      <c r="K125" s="125">
        <v>43895</v>
      </c>
      <c r="L125" s="126">
        <v>15.93</v>
      </c>
      <c r="M125" s="127">
        <v>191.16</v>
      </c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  <c r="AC125" s="92"/>
      <c r="AD125" s="92"/>
      <c r="AE125" s="92"/>
      <c r="AF125" s="92"/>
      <c r="AG125" s="92"/>
      <c r="AH125" s="92"/>
      <c r="AI125" s="92"/>
      <c r="AJ125" s="92"/>
      <c r="AK125" s="92"/>
      <c r="AL125" s="92"/>
      <c r="AM125" s="92"/>
      <c r="AN125" s="92"/>
      <c r="AO125" s="92"/>
      <c r="AP125" s="92"/>
      <c r="AQ125" s="92"/>
      <c r="AR125" s="92"/>
      <c r="AS125" s="92"/>
      <c r="AT125" s="92"/>
      <c r="AU125" s="92"/>
      <c r="AV125" s="92"/>
      <c r="AW125" s="92"/>
      <c r="AX125" s="92"/>
      <c r="AY125" s="92"/>
      <c r="AZ125" s="92"/>
      <c r="BA125" s="92"/>
      <c r="BB125" s="92"/>
      <c r="BC125" s="92"/>
      <c r="BD125" s="92"/>
      <c r="BE125" s="92"/>
      <c r="BF125" s="92"/>
      <c r="BG125" s="92"/>
      <c r="BH125" s="92"/>
      <c r="BI125" s="92"/>
      <c r="BJ125" s="92"/>
      <c r="BK125" s="92"/>
      <c r="BL125" s="92"/>
      <c r="BM125" s="92"/>
      <c r="BN125" s="92"/>
      <c r="BO125" s="92"/>
      <c r="BP125" s="92"/>
      <c r="BQ125" s="92"/>
      <c r="BR125" s="92"/>
      <c r="BS125" s="92"/>
      <c r="BT125" s="92"/>
      <c r="BU125" s="92"/>
      <c r="BV125" s="92"/>
      <c r="BW125" s="92"/>
      <c r="BX125" s="92"/>
      <c r="BY125" s="92"/>
      <c r="BZ125" s="92"/>
      <c r="CA125" s="92"/>
      <c r="CB125" s="92"/>
      <c r="CC125" s="92"/>
      <c r="CD125" s="92"/>
      <c r="CE125" s="92"/>
      <c r="CF125" s="92"/>
      <c r="CG125" s="92"/>
      <c r="CH125" s="92"/>
      <c r="CI125" s="92"/>
      <c r="CJ125" s="92"/>
      <c r="CK125" s="92"/>
      <c r="CL125" s="92"/>
      <c r="CM125" s="92"/>
      <c r="CN125" s="92"/>
      <c r="CO125" s="92"/>
      <c r="CP125" s="92"/>
      <c r="CQ125" s="92"/>
      <c r="CR125" s="92"/>
      <c r="CS125" s="92"/>
      <c r="CT125" s="92"/>
      <c r="CU125" s="92"/>
      <c r="CV125" s="92"/>
      <c r="CW125" s="92"/>
      <c r="CX125" s="92"/>
      <c r="CY125" s="92"/>
      <c r="CZ125" s="92"/>
      <c r="DA125" s="92"/>
      <c r="DB125" s="92"/>
    </row>
    <row r="126" spans="1:106" x14ac:dyDescent="0.25">
      <c r="A126" s="92">
        <v>119</v>
      </c>
      <c r="B126" s="107" t="s">
        <v>198</v>
      </c>
      <c r="C126" s="107">
        <v>217</v>
      </c>
      <c r="D126" s="107" t="s">
        <v>151</v>
      </c>
      <c r="E126" s="108" t="s">
        <v>79</v>
      </c>
      <c r="F126" s="109" t="s">
        <v>4</v>
      </c>
      <c r="G126" s="107">
        <v>13</v>
      </c>
      <c r="H126" s="107"/>
      <c r="I126" s="107"/>
      <c r="J126" s="125">
        <v>43900</v>
      </c>
      <c r="K126" s="125">
        <v>43900</v>
      </c>
      <c r="L126" s="126">
        <v>16.489999999999998</v>
      </c>
      <c r="M126" s="127">
        <v>214.36999999999998</v>
      </c>
    </row>
    <row r="127" spans="1:106" x14ac:dyDescent="0.25">
      <c r="A127" s="92">
        <v>120</v>
      </c>
      <c r="B127" s="107" t="s">
        <v>198</v>
      </c>
      <c r="C127" s="107">
        <v>204</v>
      </c>
      <c r="D127" s="107" t="s">
        <v>151</v>
      </c>
      <c r="E127" s="108" t="s">
        <v>155</v>
      </c>
      <c r="F127" s="109" t="s">
        <v>4</v>
      </c>
      <c r="G127" s="107">
        <v>14</v>
      </c>
      <c r="H127" s="107"/>
      <c r="I127" s="107"/>
      <c r="J127" s="125">
        <v>44392</v>
      </c>
      <c r="K127" s="125">
        <v>44392</v>
      </c>
      <c r="L127" s="126">
        <v>136.88</v>
      </c>
      <c r="M127" s="127">
        <v>1916.32</v>
      </c>
    </row>
    <row r="128" spans="1:106" x14ac:dyDescent="0.25">
      <c r="A128" s="92">
        <v>121</v>
      </c>
      <c r="B128" s="107" t="s">
        <v>198</v>
      </c>
      <c r="C128" s="107">
        <v>281</v>
      </c>
      <c r="D128" s="107" t="s">
        <v>151</v>
      </c>
      <c r="E128" s="108" t="s">
        <v>120</v>
      </c>
      <c r="F128" s="109" t="s">
        <v>4</v>
      </c>
      <c r="G128" s="110">
        <v>14</v>
      </c>
      <c r="H128" s="110"/>
      <c r="I128" s="110"/>
      <c r="J128" s="125">
        <v>44412</v>
      </c>
      <c r="K128" s="125">
        <v>44412</v>
      </c>
      <c r="L128" s="128">
        <v>99.12</v>
      </c>
      <c r="M128" s="129">
        <v>1387.68</v>
      </c>
    </row>
    <row r="129" spans="1:106" x14ac:dyDescent="0.25">
      <c r="A129" s="92">
        <v>122</v>
      </c>
      <c r="B129" s="107" t="s">
        <v>198</v>
      </c>
      <c r="C129" s="107">
        <v>148</v>
      </c>
      <c r="D129" s="107" t="s">
        <v>151</v>
      </c>
      <c r="E129" s="108" t="s">
        <v>175</v>
      </c>
      <c r="F129" s="109" t="s">
        <v>4</v>
      </c>
      <c r="G129" s="107">
        <v>15</v>
      </c>
      <c r="H129" s="107"/>
      <c r="I129" s="107"/>
      <c r="J129" s="125">
        <v>43588</v>
      </c>
      <c r="K129" s="125">
        <v>43588</v>
      </c>
      <c r="L129" s="126">
        <v>28.35</v>
      </c>
      <c r="M129" s="127">
        <v>425.25</v>
      </c>
    </row>
    <row r="130" spans="1:106" s="94" customFormat="1" x14ac:dyDescent="0.25">
      <c r="A130" s="92">
        <v>123</v>
      </c>
      <c r="B130" s="107" t="s">
        <v>198</v>
      </c>
      <c r="C130" s="107">
        <v>185</v>
      </c>
      <c r="D130" s="107" t="s">
        <v>151</v>
      </c>
      <c r="E130" s="108" t="s">
        <v>58</v>
      </c>
      <c r="F130" s="109" t="s">
        <v>12</v>
      </c>
      <c r="G130" s="107">
        <v>15</v>
      </c>
      <c r="H130" s="107"/>
      <c r="I130" s="107"/>
      <c r="J130" s="125">
        <v>43591</v>
      </c>
      <c r="K130" s="125">
        <v>43591</v>
      </c>
      <c r="L130" s="126">
        <v>680</v>
      </c>
      <c r="M130" s="127">
        <v>10200</v>
      </c>
      <c r="N130" s="92"/>
      <c r="O130" s="92"/>
      <c r="P130" s="92"/>
      <c r="Q130" s="92"/>
      <c r="R130" s="92"/>
      <c r="S130" s="92"/>
      <c r="T130" s="92"/>
      <c r="U130" s="92"/>
      <c r="V130" s="92"/>
      <c r="W130" s="92"/>
      <c r="X130" s="92"/>
      <c r="Y130" s="92"/>
      <c r="Z130" s="92"/>
      <c r="AA130" s="92"/>
      <c r="AB130" s="92"/>
      <c r="AC130" s="92"/>
      <c r="AD130" s="92"/>
      <c r="AE130" s="92"/>
      <c r="AF130" s="92"/>
      <c r="AG130" s="92"/>
      <c r="AH130" s="92"/>
      <c r="AI130" s="92"/>
      <c r="AJ130" s="92"/>
      <c r="AK130" s="92"/>
      <c r="AL130" s="92"/>
      <c r="AM130" s="92"/>
      <c r="AN130" s="92"/>
      <c r="AO130" s="92"/>
      <c r="AP130" s="92"/>
      <c r="AQ130" s="92"/>
      <c r="AR130" s="92"/>
      <c r="AS130" s="92"/>
      <c r="AT130" s="92"/>
      <c r="AU130" s="92"/>
      <c r="AV130" s="92"/>
      <c r="AW130" s="92"/>
      <c r="AX130" s="92"/>
      <c r="AY130" s="92"/>
      <c r="AZ130" s="92"/>
      <c r="BA130" s="92"/>
      <c r="BB130" s="92"/>
      <c r="BC130" s="92"/>
      <c r="BD130" s="92"/>
      <c r="BE130" s="92"/>
      <c r="BF130" s="92"/>
      <c r="BG130" s="92"/>
      <c r="BH130" s="92"/>
      <c r="BI130" s="92"/>
      <c r="BJ130" s="92"/>
      <c r="BK130" s="92"/>
      <c r="BL130" s="92"/>
      <c r="BM130" s="92"/>
      <c r="BN130" s="92"/>
      <c r="BO130" s="92"/>
      <c r="BP130" s="92"/>
      <c r="BQ130" s="92"/>
      <c r="BR130" s="92"/>
      <c r="BS130" s="92"/>
      <c r="BT130" s="92"/>
      <c r="BU130" s="92"/>
      <c r="BV130" s="92"/>
      <c r="BW130" s="92"/>
      <c r="BX130" s="92"/>
      <c r="BY130" s="92"/>
      <c r="BZ130" s="92"/>
      <c r="CA130" s="92"/>
      <c r="CB130" s="92"/>
      <c r="CC130" s="92"/>
      <c r="CD130" s="92"/>
      <c r="CE130" s="92"/>
      <c r="CF130" s="92"/>
      <c r="CG130" s="92"/>
      <c r="CH130" s="92"/>
      <c r="CI130" s="92"/>
      <c r="CJ130" s="92"/>
      <c r="CK130" s="92"/>
      <c r="CL130" s="92"/>
      <c r="CM130" s="92"/>
      <c r="CN130" s="92"/>
      <c r="CO130" s="92"/>
      <c r="CP130" s="92"/>
      <c r="CQ130" s="92"/>
      <c r="CR130" s="92"/>
      <c r="CS130" s="92"/>
      <c r="CT130" s="92"/>
      <c r="CU130" s="92"/>
      <c r="CV130" s="92"/>
      <c r="CW130" s="92"/>
      <c r="CX130" s="92"/>
      <c r="CY130" s="92"/>
      <c r="CZ130" s="92"/>
      <c r="DA130" s="92"/>
      <c r="DB130" s="92"/>
    </row>
    <row r="131" spans="1:106" x14ac:dyDescent="0.25">
      <c r="A131" s="92">
        <v>124</v>
      </c>
      <c r="B131" s="107" t="s">
        <v>198</v>
      </c>
      <c r="C131" s="114">
        <v>320</v>
      </c>
      <c r="D131" s="107" t="s">
        <v>151</v>
      </c>
      <c r="E131" s="108" t="s">
        <v>243</v>
      </c>
      <c r="F131" s="109" t="s">
        <v>13</v>
      </c>
      <c r="G131" s="107">
        <v>17</v>
      </c>
      <c r="H131" s="107"/>
      <c r="I131" s="107"/>
      <c r="J131" s="125">
        <v>44392</v>
      </c>
      <c r="K131" s="125">
        <v>44392</v>
      </c>
      <c r="L131" s="126">
        <v>221.84</v>
      </c>
      <c r="M131" s="127">
        <v>3771.28</v>
      </c>
    </row>
    <row r="132" spans="1:106" x14ac:dyDescent="0.25">
      <c r="A132" s="92">
        <v>125</v>
      </c>
      <c r="B132" s="107" t="s">
        <v>198</v>
      </c>
      <c r="C132" s="107">
        <v>134</v>
      </c>
      <c r="D132" s="107" t="s">
        <v>151</v>
      </c>
      <c r="E132" s="108" t="s">
        <v>24</v>
      </c>
      <c r="F132" s="109" t="s">
        <v>4</v>
      </c>
      <c r="G132" s="107">
        <v>18</v>
      </c>
      <c r="H132" s="107"/>
      <c r="I132" s="107"/>
      <c r="J132" s="125">
        <v>41818</v>
      </c>
      <c r="K132" s="125">
        <v>41818</v>
      </c>
      <c r="L132" s="126">
        <v>731.6</v>
      </c>
      <c r="M132" s="127">
        <v>13168.800000000001</v>
      </c>
    </row>
    <row r="133" spans="1:106" x14ac:dyDescent="0.25">
      <c r="A133" s="92">
        <v>126</v>
      </c>
      <c r="B133" s="107" t="s">
        <v>198</v>
      </c>
      <c r="C133" s="107">
        <v>144</v>
      </c>
      <c r="D133" s="107" t="s">
        <v>151</v>
      </c>
      <c r="E133" s="108" t="s">
        <v>30</v>
      </c>
      <c r="F133" s="109" t="s">
        <v>4</v>
      </c>
      <c r="G133" s="107">
        <v>18</v>
      </c>
      <c r="H133" s="107"/>
      <c r="I133" s="107"/>
      <c r="J133" s="125">
        <v>43592</v>
      </c>
      <c r="K133" s="125">
        <v>43592</v>
      </c>
      <c r="L133" s="126">
        <v>25</v>
      </c>
      <c r="M133" s="127">
        <v>450</v>
      </c>
    </row>
    <row r="134" spans="1:106" x14ac:dyDescent="0.25">
      <c r="A134" s="92">
        <v>127</v>
      </c>
      <c r="B134" s="107" t="s">
        <v>198</v>
      </c>
      <c r="C134" s="107">
        <v>194</v>
      </c>
      <c r="D134" s="107" t="s">
        <v>151</v>
      </c>
      <c r="E134" s="108" t="s">
        <v>66</v>
      </c>
      <c r="F134" s="109" t="s">
        <v>13</v>
      </c>
      <c r="G134" s="107">
        <v>18</v>
      </c>
      <c r="H134" s="107"/>
      <c r="I134" s="107"/>
      <c r="J134" s="125">
        <v>43451</v>
      </c>
      <c r="K134" s="125">
        <v>43451</v>
      </c>
      <c r="L134" s="126">
        <v>600</v>
      </c>
      <c r="M134" s="127">
        <v>10800</v>
      </c>
    </row>
    <row r="135" spans="1:106" x14ac:dyDescent="0.25">
      <c r="A135" s="92">
        <v>128</v>
      </c>
      <c r="B135" s="107" t="s">
        <v>198</v>
      </c>
      <c r="C135" s="107">
        <v>264</v>
      </c>
      <c r="D135" s="107" t="s">
        <v>151</v>
      </c>
      <c r="E135" s="108" t="s">
        <v>108</v>
      </c>
      <c r="F135" s="109" t="s">
        <v>4</v>
      </c>
      <c r="G135" s="107">
        <v>18</v>
      </c>
      <c r="H135" s="107"/>
      <c r="I135" s="107"/>
      <c r="J135" s="125">
        <v>43900</v>
      </c>
      <c r="K135" s="125">
        <v>43900</v>
      </c>
      <c r="L135" s="126">
        <v>104.2766</v>
      </c>
      <c r="M135" s="127">
        <v>1876.9788000000001</v>
      </c>
    </row>
    <row r="136" spans="1:106" x14ac:dyDescent="0.25">
      <c r="A136" s="92">
        <v>129</v>
      </c>
      <c r="B136" s="107" t="s">
        <v>198</v>
      </c>
      <c r="C136" s="107">
        <v>288</v>
      </c>
      <c r="D136" s="107" t="s">
        <v>151</v>
      </c>
      <c r="E136" s="108" t="s">
        <v>121</v>
      </c>
      <c r="F136" s="109" t="s">
        <v>4</v>
      </c>
      <c r="G136" s="110">
        <v>18</v>
      </c>
      <c r="H136" s="110"/>
      <c r="I136" s="110"/>
      <c r="J136" s="125">
        <v>44392</v>
      </c>
      <c r="K136" s="125">
        <v>44392</v>
      </c>
      <c r="L136" s="128">
        <v>25.96</v>
      </c>
      <c r="M136" s="129">
        <v>467.28000000000003</v>
      </c>
    </row>
    <row r="137" spans="1:106" x14ac:dyDescent="0.25">
      <c r="A137" s="92">
        <v>130</v>
      </c>
      <c r="B137" s="107" t="s">
        <v>198</v>
      </c>
      <c r="C137" s="107">
        <v>206</v>
      </c>
      <c r="D137" s="107" t="s">
        <v>151</v>
      </c>
      <c r="E137" s="108" t="s">
        <v>75</v>
      </c>
      <c r="F137" s="109" t="s">
        <v>13</v>
      </c>
      <c r="G137" s="107">
        <v>19</v>
      </c>
      <c r="H137" s="107"/>
      <c r="I137" s="107"/>
      <c r="J137" s="125">
        <v>43255</v>
      </c>
      <c r="K137" s="125">
        <v>43255</v>
      </c>
      <c r="L137" s="126">
        <v>23</v>
      </c>
      <c r="M137" s="127">
        <v>437</v>
      </c>
    </row>
    <row r="138" spans="1:106" x14ac:dyDescent="0.25">
      <c r="A138" s="92">
        <v>131</v>
      </c>
      <c r="B138" s="107" t="s">
        <v>198</v>
      </c>
      <c r="C138" s="107">
        <v>260</v>
      </c>
      <c r="D138" s="107" t="s">
        <v>151</v>
      </c>
      <c r="E138" s="108" t="s">
        <v>110</v>
      </c>
      <c r="F138" s="109" t="s">
        <v>4</v>
      </c>
      <c r="G138" s="107">
        <v>19</v>
      </c>
      <c r="H138" s="107"/>
      <c r="I138" s="107"/>
      <c r="J138" s="125">
        <v>43900</v>
      </c>
      <c r="K138" s="125">
        <v>43900</v>
      </c>
      <c r="L138" s="126">
        <v>5.6050000000000004</v>
      </c>
      <c r="M138" s="127">
        <v>106.495</v>
      </c>
    </row>
    <row r="139" spans="1:106" x14ac:dyDescent="0.25">
      <c r="A139" s="92">
        <v>132</v>
      </c>
      <c r="B139" s="107" t="s">
        <v>198</v>
      </c>
      <c r="C139" s="107">
        <v>173</v>
      </c>
      <c r="D139" s="107" t="s">
        <v>151</v>
      </c>
      <c r="E139" s="108" t="s">
        <v>48</v>
      </c>
      <c r="F139" s="109" t="s">
        <v>4</v>
      </c>
      <c r="G139" s="107">
        <v>20</v>
      </c>
      <c r="H139" s="107"/>
      <c r="I139" s="107"/>
      <c r="J139" s="125">
        <v>43900</v>
      </c>
      <c r="K139" s="125">
        <v>43900</v>
      </c>
      <c r="L139" s="126">
        <v>33.4176</v>
      </c>
      <c r="M139" s="127">
        <v>668.35199999999998</v>
      </c>
    </row>
    <row r="140" spans="1:106" x14ac:dyDescent="0.25">
      <c r="A140" s="92">
        <v>133</v>
      </c>
      <c r="B140" s="107" t="s">
        <v>198</v>
      </c>
      <c r="C140" s="107">
        <v>291</v>
      </c>
      <c r="D140" s="107" t="s">
        <v>151</v>
      </c>
      <c r="E140" s="108" t="s">
        <v>189</v>
      </c>
      <c r="F140" s="109" t="s">
        <v>4</v>
      </c>
      <c r="G140" s="110">
        <v>20</v>
      </c>
      <c r="H140" s="110"/>
      <c r="I140" s="110"/>
      <c r="J140" s="125">
        <v>43900</v>
      </c>
      <c r="K140" s="125">
        <v>43900</v>
      </c>
      <c r="L140" s="128">
        <v>81.42</v>
      </c>
      <c r="M140" s="129">
        <v>1628.4</v>
      </c>
    </row>
    <row r="141" spans="1:106" x14ac:dyDescent="0.25">
      <c r="A141" s="92">
        <v>134</v>
      </c>
      <c r="B141" s="107" t="s">
        <v>198</v>
      </c>
      <c r="C141" s="107">
        <v>193</v>
      </c>
      <c r="D141" s="107" t="s">
        <v>151</v>
      </c>
      <c r="E141" s="108" t="s">
        <v>259</v>
      </c>
      <c r="F141" s="109" t="s">
        <v>13</v>
      </c>
      <c r="G141" s="107">
        <v>21</v>
      </c>
      <c r="H141" s="107"/>
      <c r="I141" s="107"/>
      <c r="J141" s="125">
        <v>44406</v>
      </c>
      <c r="K141" s="125">
        <v>44406</v>
      </c>
      <c r="L141" s="126">
        <v>299.00020000000001</v>
      </c>
      <c r="M141" s="127">
        <v>6279.0042000000003</v>
      </c>
    </row>
    <row r="142" spans="1:106" x14ac:dyDescent="0.25">
      <c r="A142" s="92">
        <v>135</v>
      </c>
      <c r="B142" s="107" t="s">
        <v>198</v>
      </c>
      <c r="C142" s="107">
        <v>140</v>
      </c>
      <c r="D142" s="107" t="s">
        <v>151</v>
      </c>
      <c r="E142" s="108" t="s">
        <v>187</v>
      </c>
      <c r="F142" s="109" t="s">
        <v>13</v>
      </c>
      <c r="G142" s="107">
        <v>22</v>
      </c>
      <c r="H142" s="107"/>
      <c r="I142" s="107"/>
      <c r="J142" s="125">
        <v>43593</v>
      </c>
      <c r="K142" s="125">
        <v>43593</v>
      </c>
      <c r="L142" s="126">
        <v>73.099999999999994</v>
      </c>
      <c r="M142" s="127">
        <v>1608.1999999999998</v>
      </c>
    </row>
    <row r="143" spans="1:106" s="94" customFormat="1" x14ac:dyDescent="0.25">
      <c r="A143" s="92">
        <v>136</v>
      </c>
      <c r="B143" s="107" t="s">
        <v>198</v>
      </c>
      <c r="C143" s="107">
        <v>302</v>
      </c>
      <c r="D143" s="107" t="s">
        <v>151</v>
      </c>
      <c r="E143" s="108" t="s">
        <v>191</v>
      </c>
      <c r="F143" s="109" t="s">
        <v>4</v>
      </c>
      <c r="G143" s="107">
        <v>23</v>
      </c>
      <c r="H143" s="107"/>
      <c r="I143" s="107"/>
      <c r="J143" s="125">
        <v>43900</v>
      </c>
      <c r="K143" s="125">
        <v>43900</v>
      </c>
      <c r="L143" s="126">
        <v>104.2766</v>
      </c>
      <c r="M143" s="127">
        <v>2398.3618000000001</v>
      </c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  <c r="AA143" s="92"/>
      <c r="AB143" s="92"/>
      <c r="AC143" s="92"/>
      <c r="AD143" s="92"/>
      <c r="AE143" s="92"/>
      <c r="AF143" s="92"/>
      <c r="AG143" s="92"/>
      <c r="AH143" s="92"/>
      <c r="AI143" s="92"/>
      <c r="AJ143" s="92"/>
      <c r="AK143" s="92"/>
      <c r="AL143" s="92"/>
      <c r="AM143" s="92"/>
      <c r="AN143" s="92"/>
      <c r="AO143" s="92"/>
      <c r="AP143" s="92"/>
      <c r="AQ143" s="92"/>
      <c r="AR143" s="92"/>
      <c r="AS143" s="92"/>
      <c r="AT143" s="92"/>
      <c r="AU143" s="92"/>
      <c r="AV143" s="92"/>
      <c r="AW143" s="92"/>
      <c r="AX143" s="92"/>
      <c r="AY143" s="92"/>
      <c r="AZ143" s="92"/>
      <c r="BA143" s="92"/>
      <c r="BB143" s="92"/>
      <c r="BC143" s="92"/>
      <c r="BD143" s="92"/>
      <c r="BE143" s="92"/>
      <c r="BF143" s="92"/>
      <c r="BG143" s="92"/>
      <c r="BH143" s="92"/>
      <c r="BI143" s="92"/>
      <c r="BJ143" s="92"/>
      <c r="BK143" s="92"/>
      <c r="BL143" s="92"/>
      <c r="BM143" s="92"/>
      <c r="BN143" s="92"/>
      <c r="BO143" s="92"/>
      <c r="BP143" s="92"/>
      <c r="BQ143" s="92"/>
      <c r="BR143" s="92"/>
      <c r="BS143" s="92"/>
      <c r="BT143" s="92"/>
      <c r="BU143" s="92"/>
      <c r="BV143" s="92"/>
      <c r="BW143" s="92"/>
      <c r="BX143" s="92"/>
      <c r="BY143" s="92"/>
      <c r="BZ143" s="92"/>
      <c r="CA143" s="92"/>
      <c r="CB143" s="92"/>
      <c r="CC143" s="92"/>
      <c r="CD143" s="92"/>
      <c r="CE143" s="92"/>
      <c r="CF143" s="92"/>
      <c r="CG143" s="92"/>
      <c r="CH143" s="92"/>
      <c r="CI143" s="92"/>
      <c r="CJ143" s="92"/>
      <c r="CK143" s="92"/>
      <c r="CL143" s="92"/>
      <c r="CM143" s="92"/>
      <c r="CN143" s="92"/>
      <c r="CO143" s="92"/>
      <c r="CP143" s="92"/>
      <c r="CQ143" s="92"/>
      <c r="CR143" s="92"/>
      <c r="CS143" s="92"/>
      <c r="CT143" s="92"/>
      <c r="CU143" s="92"/>
      <c r="CV143" s="92"/>
      <c r="CW143" s="92"/>
      <c r="CX143" s="92"/>
      <c r="CY143" s="92"/>
      <c r="CZ143" s="92"/>
      <c r="DA143" s="92"/>
      <c r="DB143" s="92"/>
    </row>
    <row r="144" spans="1:106" x14ac:dyDescent="0.25">
      <c r="A144" s="92">
        <v>137</v>
      </c>
      <c r="B144" s="107" t="s">
        <v>198</v>
      </c>
      <c r="C144" s="107">
        <v>211</v>
      </c>
      <c r="D144" s="107" t="s">
        <v>151</v>
      </c>
      <c r="E144" s="108" t="s">
        <v>188</v>
      </c>
      <c r="F144" s="109" t="s">
        <v>12</v>
      </c>
      <c r="G144" s="107">
        <v>24</v>
      </c>
      <c r="H144" s="107"/>
      <c r="I144" s="107"/>
      <c r="J144" s="125">
        <v>44406</v>
      </c>
      <c r="K144" s="125">
        <v>44406</v>
      </c>
      <c r="L144" s="126">
        <v>159.30000000000001</v>
      </c>
      <c r="M144" s="127">
        <v>3823.2000000000003</v>
      </c>
    </row>
    <row r="145" spans="1:106" s="94" customFormat="1" x14ac:dyDescent="0.25">
      <c r="A145" s="92">
        <v>138</v>
      </c>
      <c r="B145" s="107" t="s">
        <v>198</v>
      </c>
      <c r="C145" s="114">
        <v>326</v>
      </c>
      <c r="D145" s="107" t="s">
        <v>151</v>
      </c>
      <c r="E145" s="108" t="s">
        <v>239</v>
      </c>
      <c r="F145" s="115" t="s">
        <v>4</v>
      </c>
      <c r="G145" s="107">
        <v>25</v>
      </c>
      <c r="H145" s="107"/>
      <c r="I145" s="107"/>
      <c r="J145" s="125">
        <v>44406</v>
      </c>
      <c r="K145" s="125">
        <v>44406</v>
      </c>
      <c r="L145" s="126">
        <v>130.3192</v>
      </c>
      <c r="M145" s="127">
        <v>3257.98</v>
      </c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  <c r="AA145" s="92"/>
      <c r="AB145" s="92"/>
      <c r="AC145" s="92"/>
      <c r="AD145" s="92"/>
      <c r="AE145" s="92"/>
      <c r="AF145" s="92"/>
      <c r="AG145" s="92"/>
      <c r="AH145" s="92"/>
      <c r="AI145" s="92"/>
      <c r="AJ145" s="92"/>
      <c r="AK145" s="92"/>
      <c r="AL145" s="92"/>
      <c r="AM145" s="92"/>
      <c r="AN145" s="92"/>
      <c r="AO145" s="92"/>
      <c r="AP145" s="92"/>
      <c r="AQ145" s="92"/>
      <c r="AR145" s="92"/>
      <c r="AS145" s="92"/>
      <c r="AT145" s="92"/>
      <c r="AU145" s="92"/>
      <c r="AV145" s="92"/>
      <c r="AW145" s="92"/>
      <c r="AX145" s="92"/>
      <c r="AY145" s="92"/>
      <c r="AZ145" s="92"/>
      <c r="BA145" s="92"/>
      <c r="BB145" s="92"/>
      <c r="BC145" s="92"/>
      <c r="BD145" s="92"/>
      <c r="BE145" s="92"/>
      <c r="BF145" s="92"/>
      <c r="BG145" s="92"/>
      <c r="BH145" s="92"/>
      <c r="BI145" s="92"/>
      <c r="BJ145" s="92"/>
      <c r="BK145" s="92"/>
      <c r="BL145" s="92"/>
      <c r="BM145" s="92"/>
      <c r="BN145" s="92"/>
      <c r="BO145" s="92"/>
      <c r="BP145" s="92"/>
      <c r="BQ145" s="92"/>
      <c r="BR145" s="92"/>
      <c r="BS145" s="92"/>
      <c r="BT145" s="92"/>
      <c r="BU145" s="92"/>
      <c r="BV145" s="92"/>
      <c r="BW145" s="92"/>
      <c r="BX145" s="92"/>
      <c r="BY145" s="92"/>
      <c r="BZ145" s="92"/>
      <c r="CA145" s="92"/>
      <c r="CB145" s="92"/>
      <c r="CC145" s="92"/>
      <c r="CD145" s="92"/>
      <c r="CE145" s="92"/>
      <c r="CF145" s="92"/>
      <c r="CG145" s="92"/>
      <c r="CH145" s="92"/>
      <c r="CI145" s="92"/>
      <c r="CJ145" s="92"/>
      <c r="CK145" s="92"/>
      <c r="CL145" s="92"/>
      <c r="CM145" s="92"/>
      <c r="CN145" s="92"/>
      <c r="CO145" s="92"/>
      <c r="CP145" s="92"/>
      <c r="CQ145" s="92"/>
      <c r="CR145" s="92"/>
      <c r="CS145" s="92"/>
      <c r="CT145" s="92"/>
      <c r="CU145" s="92"/>
      <c r="CV145" s="92"/>
      <c r="CW145" s="92"/>
      <c r="CX145" s="92"/>
      <c r="CY145" s="92"/>
      <c r="CZ145" s="92"/>
      <c r="DA145" s="92"/>
      <c r="DB145" s="92"/>
    </row>
    <row r="146" spans="1:106" x14ac:dyDescent="0.25">
      <c r="A146" s="92">
        <v>139</v>
      </c>
      <c r="B146" s="107" t="s">
        <v>198</v>
      </c>
      <c r="C146" s="107">
        <v>145</v>
      </c>
      <c r="D146" s="107" t="s">
        <v>151</v>
      </c>
      <c r="E146" s="108" t="s">
        <v>31</v>
      </c>
      <c r="F146" s="109" t="s">
        <v>4</v>
      </c>
      <c r="G146" s="107">
        <v>25</v>
      </c>
      <c r="H146" s="107"/>
      <c r="I146" s="107"/>
      <c r="J146" s="125">
        <v>43900</v>
      </c>
      <c r="K146" s="125">
        <v>43900</v>
      </c>
      <c r="L146" s="126">
        <v>42.568399999999997</v>
      </c>
      <c r="M146" s="127">
        <v>1064.21</v>
      </c>
    </row>
    <row r="147" spans="1:106" x14ac:dyDescent="0.25">
      <c r="A147" s="92">
        <v>140</v>
      </c>
      <c r="B147" s="107" t="s">
        <v>198</v>
      </c>
      <c r="C147" s="107">
        <v>301</v>
      </c>
      <c r="D147" s="107" t="s">
        <v>151</v>
      </c>
      <c r="E147" s="108" t="s">
        <v>190</v>
      </c>
      <c r="F147" s="109" t="s">
        <v>4</v>
      </c>
      <c r="G147" s="107">
        <v>26</v>
      </c>
      <c r="H147" s="107"/>
      <c r="I147" s="107"/>
      <c r="J147" s="125">
        <v>43900</v>
      </c>
      <c r="K147" s="125">
        <v>43900</v>
      </c>
      <c r="L147" s="126">
        <v>104.2766</v>
      </c>
      <c r="M147" s="127">
        <v>2711.1916000000001</v>
      </c>
    </row>
    <row r="148" spans="1:106" x14ac:dyDescent="0.25">
      <c r="A148" s="92">
        <v>141</v>
      </c>
      <c r="B148" s="107" t="s">
        <v>198</v>
      </c>
      <c r="C148" s="107">
        <v>200</v>
      </c>
      <c r="D148" s="107" t="s">
        <v>151</v>
      </c>
      <c r="E148" s="108" t="s">
        <v>71</v>
      </c>
      <c r="F148" s="109" t="s">
        <v>13</v>
      </c>
      <c r="G148" s="107">
        <v>27</v>
      </c>
      <c r="H148" s="107"/>
      <c r="I148" s="107"/>
      <c r="J148" s="125">
        <v>44392</v>
      </c>
      <c r="K148" s="125">
        <v>44392</v>
      </c>
      <c r="L148" s="126">
        <v>44.603999999999999</v>
      </c>
      <c r="M148" s="127">
        <v>1204.308</v>
      </c>
    </row>
    <row r="149" spans="1:106" x14ac:dyDescent="0.25">
      <c r="A149" s="92">
        <v>142</v>
      </c>
      <c r="B149" s="107" t="s">
        <v>198</v>
      </c>
      <c r="C149" s="107">
        <v>218</v>
      </c>
      <c r="D149" s="107" t="s">
        <v>151</v>
      </c>
      <c r="E149" s="108" t="s">
        <v>80</v>
      </c>
      <c r="F149" s="109" t="s">
        <v>4</v>
      </c>
      <c r="G149" s="107">
        <v>28</v>
      </c>
      <c r="H149" s="107"/>
      <c r="I149" s="107"/>
      <c r="J149" s="125">
        <v>44406</v>
      </c>
      <c r="K149" s="125">
        <v>44406</v>
      </c>
      <c r="L149" s="126">
        <v>37.51</v>
      </c>
      <c r="M149" s="127">
        <v>1050.28</v>
      </c>
    </row>
    <row r="150" spans="1:106" x14ac:dyDescent="0.25">
      <c r="A150" s="92">
        <v>143</v>
      </c>
      <c r="B150" s="107" t="s">
        <v>198</v>
      </c>
      <c r="C150" s="107">
        <v>221</v>
      </c>
      <c r="D150" s="107" t="s">
        <v>151</v>
      </c>
      <c r="E150" s="108" t="s">
        <v>83</v>
      </c>
      <c r="F150" s="109" t="s">
        <v>4</v>
      </c>
      <c r="G150" s="107">
        <v>28</v>
      </c>
      <c r="H150" s="107"/>
      <c r="I150" s="107"/>
      <c r="J150" s="125">
        <v>43900</v>
      </c>
      <c r="K150" s="125">
        <v>43900</v>
      </c>
      <c r="L150" s="126">
        <v>7.5755999999999997</v>
      </c>
      <c r="M150" s="127">
        <v>212.11679999999998</v>
      </c>
    </row>
    <row r="151" spans="1:106" x14ac:dyDescent="0.25">
      <c r="A151" s="92">
        <v>144</v>
      </c>
      <c r="B151" s="107" t="s">
        <v>198</v>
      </c>
      <c r="C151" s="107">
        <v>222</v>
      </c>
      <c r="D151" s="107" t="s">
        <v>151</v>
      </c>
      <c r="E151" s="108" t="s">
        <v>85</v>
      </c>
      <c r="F151" s="109" t="s">
        <v>4</v>
      </c>
      <c r="G151" s="107">
        <v>29</v>
      </c>
      <c r="H151" s="107"/>
      <c r="I151" s="107"/>
      <c r="J151" s="125">
        <v>43900</v>
      </c>
      <c r="K151" s="125">
        <v>43900</v>
      </c>
      <c r="L151" s="126">
        <v>7.5755999999999997</v>
      </c>
      <c r="M151" s="127">
        <v>219.69239999999999</v>
      </c>
    </row>
    <row r="152" spans="1:106" x14ac:dyDescent="0.25">
      <c r="A152" s="92">
        <v>145</v>
      </c>
      <c r="B152" s="107" t="s">
        <v>198</v>
      </c>
      <c r="C152" s="107">
        <v>268</v>
      </c>
      <c r="D152" s="107" t="s">
        <v>151</v>
      </c>
      <c r="E152" s="108" t="s">
        <v>156</v>
      </c>
      <c r="F152" s="109" t="s">
        <v>4</v>
      </c>
      <c r="G152" s="107">
        <v>30</v>
      </c>
      <c r="H152" s="107"/>
      <c r="I152" s="107"/>
      <c r="J152" s="125">
        <v>44406</v>
      </c>
      <c r="K152" s="125">
        <v>44406</v>
      </c>
      <c r="L152" s="126">
        <v>14.325200000000001</v>
      </c>
      <c r="M152" s="127">
        <v>429.75600000000003</v>
      </c>
    </row>
    <row r="153" spans="1:106" x14ac:dyDescent="0.25">
      <c r="A153" s="92">
        <v>146</v>
      </c>
      <c r="B153" s="107" t="s">
        <v>198</v>
      </c>
      <c r="C153" s="107">
        <v>136</v>
      </c>
      <c r="D153" s="107" t="s">
        <v>151</v>
      </c>
      <c r="E153" s="108" t="s">
        <v>22</v>
      </c>
      <c r="F153" s="109" t="s">
        <v>4</v>
      </c>
      <c r="G153" s="107">
        <v>31</v>
      </c>
      <c r="H153" s="107"/>
      <c r="I153" s="107"/>
      <c r="J153" s="125">
        <v>43895</v>
      </c>
      <c r="K153" s="125">
        <v>43895</v>
      </c>
      <c r="L153" s="126">
        <v>7</v>
      </c>
      <c r="M153" s="127">
        <v>217</v>
      </c>
    </row>
    <row r="154" spans="1:106" x14ac:dyDescent="0.25">
      <c r="A154" s="92">
        <v>147</v>
      </c>
      <c r="B154" s="107" t="s">
        <v>198</v>
      </c>
      <c r="C154" s="107">
        <v>155</v>
      </c>
      <c r="D154" s="107" t="s">
        <v>151</v>
      </c>
      <c r="E154" s="108" t="s">
        <v>37</v>
      </c>
      <c r="F154" s="109" t="s">
        <v>13</v>
      </c>
      <c r="G154" s="107">
        <v>31</v>
      </c>
      <c r="H154" s="107"/>
      <c r="I154" s="107"/>
      <c r="J154" s="125">
        <v>43588</v>
      </c>
      <c r="K154" s="125">
        <v>43588</v>
      </c>
      <c r="L154" s="126">
        <v>48.64</v>
      </c>
      <c r="M154" s="127">
        <v>1507.84</v>
      </c>
    </row>
    <row r="155" spans="1:106" x14ac:dyDescent="0.25">
      <c r="A155" s="92">
        <v>148</v>
      </c>
      <c r="B155" s="107" t="s">
        <v>198</v>
      </c>
      <c r="C155" s="107">
        <v>266</v>
      </c>
      <c r="D155" s="107" t="s">
        <v>151</v>
      </c>
      <c r="E155" s="108" t="s">
        <v>109</v>
      </c>
      <c r="F155" s="109" t="s">
        <v>4</v>
      </c>
      <c r="G155" s="107">
        <v>31</v>
      </c>
      <c r="H155" s="107"/>
      <c r="I155" s="107"/>
      <c r="J155" s="125">
        <v>43900</v>
      </c>
      <c r="K155" s="125">
        <v>43900</v>
      </c>
      <c r="L155" s="126">
        <v>104.2766</v>
      </c>
      <c r="M155" s="127">
        <v>3232.5745999999999</v>
      </c>
    </row>
    <row r="156" spans="1:106" ht="15.75" x14ac:dyDescent="0.25">
      <c r="A156" s="92">
        <v>149</v>
      </c>
      <c r="B156" s="111" t="s">
        <v>198</v>
      </c>
      <c r="C156" s="107">
        <v>307</v>
      </c>
      <c r="D156" s="107" t="s">
        <v>151</v>
      </c>
      <c r="E156" s="112" t="s">
        <v>222</v>
      </c>
      <c r="F156" s="113" t="s">
        <v>4</v>
      </c>
      <c r="G156" s="111">
        <v>32</v>
      </c>
      <c r="H156" s="111"/>
      <c r="I156" s="111"/>
      <c r="J156" s="130">
        <v>44365</v>
      </c>
      <c r="K156" s="130">
        <v>44365</v>
      </c>
      <c r="L156" s="131">
        <v>200.6</v>
      </c>
      <c r="M156" s="132">
        <v>6419.2</v>
      </c>
    </row>
    <row r="157" spans="1:106" x14ac:dyDescent="0.25">
      <c r="A157" s="92">
        <v>150</v>
      </c>
      <c r="B157" s="107" t="s">
        <v>198</v>
      </c>
      <c r="C157" s="107">
        <v>147</v>
      </c>
      <c r="D157" s="107" t="s">
        <v>151</v>
      </c>
      <c r="E157" s="108" t="s">
        <v>29</v>
      </c>
      <c r="F157" s="109" t="s">
        <v>4</v>
      </c>
      <c r="G157" s="107">
        <v>33</v>
      </c>
      <c r="H157" s="107"/>
      <c r="I157" s="107"/>
      <c r="J157" s="125">
        <v>43255</v>
      </c>
      <c r="K157" s="125">
        <v>43255</v>
      </c>
      <c r="L157" s="126">
        <v>22</v>
      </c>
      <c r="M157" s="127">
        <v>726</v>
      </c>
    </row>
    <row r="158" spans="1:106" x14ac:dyDescent="0.25">
      <c r="A158" s="92">
        <v>151</v>
      </c>
      <c r="B158" s="107" t="s">
        <v>198</v>
      </c>
      <c r="C158" s="107">
        <v>154</v>
      </c>
      <c r="D158" s="107" t="s">
        <v>151</v>
      </c>
      <c r="E158" s="108" t="s">
        <v>182</v>
      </c>
      <c r="F158" s="109" t="s">
        <v>13</v>
      </c>
      <c r="G158" s="107">
        <v>34</v>
      </c>
      <c r="H158" s="107"/>
      <c r="I158" s="107"/>
      <c r="J158" s="125">
        <v>43588</v>
      </c>
      <c r="K158" s="125">
        <v>43588</v>
      </c>
      <c r="L158" s="126">
        <v>21.99</v>
      </c>
      <c r="M158" s="127">
        <v>747.66</v>
      </c>
    </row>
    <row r="159" spans="1:106" x14ac:dyDescent="0.25">
      <c r="A159" s="92">
        <v>152</v>
      </c>
      <c r="B159" s="107" t="s">
        <v>198</v>
      </c>
      <c r="C159" s="107">
        <v>224</v>
      </c>
      <c r="D159" s="107" t="s">
        <v>151</v>
      </c>
      <c r="E159" s="108" t="s">
        <v>82</v>
      </c>
      <c r="F159" s="109" t="s">
        <v>4</v>
      </c>
      <c r="G159" s="107">
        <v>34</v>
      </c>
      <c r="H159" s="107"/>
      <c r="I159" s="107"/>
      <c r="J159" s="125">
        <v>43895</v>
      </c>
      <c r="K159" s="125">
        <v>43895</v>
      </c>
      <c r="L159" s="126">
        <v>10.62</v>
      </c>
      <c r="M159" s="127">
        <v>361.08</v>
      </c>
    </row>
    <row r="160" spans="1:106" x14ac:dyDescent="0.25">
      <c r="A160" s="92">
        <v>153</v>
      </c>
      <c r="B160" s="107" t="s">
        <v>198</v>
      </c>
      <c r="C160" s="107">
        <v>274</v>
      </c>
      <c r="D160" s="107" t="s">
        <v>151</v>
      </c>
      <c r="E160" s="108" t="s">
        <v>115</v>
      </c>
      <c r="F160" s="109" t="s">
        <v>4</v>
      </c>
      <c r="G160" s="107">
        <v>34</v>
      </c>
      <c r="H160" s="107"/>
      <c r="I160" s="107"/>
      <c r="J160" s="125">
        <v>42914</v>
      </c>
      <c r="K160" s="125">
        <v>42914</v>
      </c>
      <c r="L160" s="126">
        <v>11.8</v>
      </c>
      <c r="M160" s="127">
        <v>401.20000000000005</v>
      </c>
    </row>
    <row r="161" spans="1:106" x14ac:dyDescent="0.25">
      <c r="A161" s="92">
        <v>154</v>
      </c>
      <c r="B161" s="107" t="s">
        <v>198</v>
      </c>
      <c r="C161" s="107">
        <v>130</v>
      </c>
      <c r="D161" s="107" t="s">
        <v>151</v>
      </c>
      <c r="E161" s="108" t="s">
        <v>237</v>
      </c>
      <c r="F161" s="109" t="s">
        <v>4</v>
      </c>
      <c r="G161" s="107">
        <v>35</v>
      </c>
      <c r="H161" s="107"/>
      <c r="I161" s="107"/>
      <c r="J161" s="125">
        <v>44406</v>
      </c>
      <c r="K161" s="125">
        <v>44406</v>
      </c>
      <c r="L161" s="126">
        <v>400</v>
      </c>
      <c r="M161" s="127">
        <v>14000</v>
      </c>
    </row>
    <row r="162" spans="1:106" x14ac:dyDescent="0.25">
      <c r="A162" s="92">
        <v>155</v>
      </c>
      <c r="B162" s="107" t="s">
        <v>198</v>
      </c>
      <c r="C162" s="107">
        <v>265</v>
      </c>
      <c r="D162" s="107" t="s">
        <v>151</v>
      </c>
      <c r="E162" s="108" t="s">
        <v>195</v>
      </c>
      <c r="F162" s="109" t="s">
        <v>4</v>
      </c>
      <c r="G162" s="107">
        <v>36</v>
      </c>
      <c r="H162" s="107"/>
      <c r="I162" s="107"/>
      <c r="J162" s="125">
        <v>43900</v>
      </c>
      <c r="K162" s="125">
        <v>43900</v>
      </c>
      <c r="L162" s="126">
        <v>104.2766</v>
      </c>
      <c r="M162" s="127">
        <v>3753.9576000000002</v>
      </c>
    </row>
    <row r="163" spans="1:106" x14ac:dyDescent="0.25">
      <c r="A163" s="92">
        <v>156</v>
      </c>
      <c r="B163" s="107" t="s">
        <v>198</v>
      </c>
      <c r="C163" s="107">
        <v>156</v>
      </c>
      <c r="D163" s="107" t="s">
        <v>151</v>
      </c>
      <c r="E163" s="108" t="s">
        <v>36</v>
      </c>
      <c r="F163" s="109" t="s">
        <v>13</v>
      </c>
      <c r="G163" s="107">
        <v>38</v>
      </c>
      <c r="H163" s="107"/>
      <c r="I163" s="107"/>
      <c r="J163" s="125">
        <v>43588</v>
      </c>
      <c r="K163" s="125">
        <v>43588</v>
      </c>
      <c r="L163" s="126">
        <v>72.03</v>
      </c>
      <c r="M163" s="127">
        <v>2737.14</v>
      </c>
    </row>
    <row r="164" spans="1:106" x14ac:dyDescent="0.25">
      <c r="A164" s="92">
        <v>157</v>
      </c>
      <c r="B164" s="107" t="s">
        <v>198</v>
      </c>
      <c r="C164" s="107">
        <v>157</v>
      </c>
      <c r="D164" s="107" t="s">
        <v>151</v>
      </c>
      <c r="E164" s="108" t="s">
        <v>147</v>
      </c>
      <c r="F164" s="109" t="s">
        <v>4</v>
      </c>
      <c r="G164" s="107">
        <v>43</v>
      </c>
      <c r="H164" s="107"/>
      <c r="I164" s="107"/>
      <c r="J164" s="125">
        <v>43900</v>
      </c>
      <c r="K164" s="125">
        <v>43900</v>
      </c>
      <c r="L164" s="126">
        <v>8.9443999999999999</v>
      </c>
      <c r="M164" s="127">
        <v>384.60919999999999</v>
      </c>
    </row>
    <row r="165" spans="1:106" x14ac:dyDescent="0.25">
      <c r="A165" s="92">
        <v>158</v>
      </c>
      <c r="B165" s="107" t="s">
        <v>198</v>
      </c>
      <c r="C165" s="107">
        <v>256</v>
      </c>
      <c r="D165" s="107" t="s">
        <v>151</v>
      </c>
      <c r="E165" s="108" t="s">
        <v>183</v>
      </c>
      <c r="F165" s="109" t="s">
        <v>4</v>
      </c>
      <c r="G165" s="107">
        <v>44</v>
      </c>
      <c r="H165" s="107"/>
      <c r="I165" s="107"/>
      <c r="J165" s="125">
        <v>43895</v>
      </c>
      <c r="K165" s="125">
        <v>43895</v>
      </c>
      <c r="L165" s="126">
        <v>46.02</v>
      </c>
      <c r="M165" s="127">
        <v>2024.88</v>
      </c>
    </row>
    <row r="166" spans="1:106" x14ac:dyDescent="0.25">
      <c r="A166" s="92">
        <v>159</v>
      </c>
      <c r="B166" s="107" t="s">
        <v>198</v>
      </c>
      <c r="C166" s="107">
        <v>255</v>
      </c>
      <c r="D166" s="107" t="s">
        <v>151</v>
      </c>
      <c r="E166" s="108" t="s">
        <v>103</v>
      </c>
      <c r="F166" s="109" t="s">
        <v>4</v>
      </c>
      <c r="G166" s="107">
        <v>48</v>
      </c>
      <c r="H166" s="107"/>
      <c r="I166" s="107"/>
      <c r="J166" s="125">
        <v>44406</v>
      </c>
      <c r="K166" s="125">
        <v>44406</v>
      </c>
      <c r="L166" s="126">
        <v>60.18</v>
      </c>
      <c r="M166" s="127">
        <v>2888.64</v>
      </c>
    </row>
    <row r="167" spans="1:106" x14ac:dyDescent="0.25">
      <c r="A167" s="92">
        <v>160</v>
      </c>
      <c r="B167" s="107" t="s">
        <v>198</v>
      </c>
      <c r="C167" s="107">
        <v>226</v>
      </c>
      <c r="D167" s="107" t="s">
        <v>151</v>
      </c>
      <c r="E167" s="108" t="s">
        <v>220</v>
      </c>
      <c r="F167" s="109" t="s">
        <v>4</v>
      </c>
      <c r="G167" s="107">
        <v>49</v>
      </c>
      <c r="H167" s="107"/>
      <c r="I167" s="107"/>
      <c r="J167" s="125">
        <v>44406</v>
      </c>
      <c r="K167" s="125">
        <v>44406</v>
      </c>
      <c r="L167" s="126">
        <v>339.00220000000002</v>
      </c>
      <c r="M167" s="127">
        <v>16611.107800000002</v>
      </c>
    </row>
    <row r="168" spans="1:106" x14ac:dyDescent="0.25">
      <c r="A168" s="92">
        <v>161</v>
      </c>
      <c r="B168" s="107" t="s">
        <v>198</v>
      </c>
      <c r="C168" s="107">
        <v>225</v>
      </c>
      <c r="D168" s="107" t="s">
        <v>151</v>
      </c>
      <c r="E168" s="108" t="s">
        <v>84</v>
      </c>
      <c r="F168" s="109" t="s">
        <v>4</v>
      </c>
      <c r="G168" s="107">
        <v>59</v>
      </c>
      <c r="H168" s="107"/>
      <c r="I168" s="107"/>
      <c r="J168" s="125">
        <v>43895</v>
      </c>
      <c r="K168" s="125">
        <v>43895</v>
      </c>
      <c r="L168" s="126">
        <v>10.62</v>
      </c>
      <c r="M168" s="127">
        <v>626.57999999999993</v>
      </c>
    </row>
    <row r="169" spans="1:106" x14ac:dyDescent="0.25">
      <c r="A169" s="92">
        <v>162</v>
      </c>
      <c r="B169" s="107" t="s">
        <v>198</v>
      </c>
      <c r="C169" s="107">
        <v>202</v>
      </c>
      <c r="D169" s="107" t="s">
        <v>151</v>
      </c>
      <c r="E169" s="108" t="s">
        <v>72</v>
      </c>
      <c r="F169" s="109" t="s">
        <v>4</v>
      </c>
      <c r="G169" s="107">
        <v>62</v>
      </c>
      <c r="H169" s="107"/>
      <c r="I169" s="107"/>
      <c r="J169" s="125">
        <v>43248</v>
      </c>
      <c r="K169" s="125">
        <v>43248</v>
      </c>
      <c r="L169" s="126">
        <v>3.3</v>
      </c>
      <c r="M169" s="127">
        <v>204.6</v>
      </c>
    </row>
    <row r="170" spans="1:106" x14ac:dyDescent="0.25">
      <c r="A170" s="92">
        <v>163</v>
      </c>
      <c r="B170" s="107" t="s">
        <v>198</v>
      </c>
      <c r="C170" s="107">
        <v>158</v>
      </c>
      <c r="D170" s="107" t="s">
        <v>151</v>
      </c>
      <c r="E170" s="108" t="s">
        <v>148</v>
      </c>
      <c r="F170" s="109" t="s">
        <v>4</v>
      </c>
      <c r="G170" s="107">
        <v>70</v>
      </c>
      <c r="H170" s="107"/>
      <c r="I170" s="107"/>
      <c r="J170" s="125">
        <v>43900</v>
      </c>
      <c r="K170" s="125">
        <v>43900</v>
      </c>
      <c r="L170" s="126">
        <v>24.400040000000001</v>
      </c>
      <c r="M170" s="127">
        <v>1708.0028</v>
      </c>
    </row>
    <row r="171" spans="1:106" x14ac:dyDescent="0.25">
      <c r="A171" s="92">
        <v>164</v>
      </c>
      <c r="B171" s="107" t="s">
        <v>198</v>
      </c>
      <c r="C171" s="107">
        <v>187</v>
      </c>
      <c r="D171" s="107" t="s">
        <v>151</v>
      </c>
      <c r="E171" s="108" t="s">
        <v>61</v>
      </c>
      <c r="F171" s="109" t="s">
        <v>4</v>
      </c>
      <c r="G171" s="107">
        <v>72</v>
      </c>
      <c r="H171" s="107"/>
      <c r="I171" s="107"/>
      <c r="J171" s="125">
        <v>41818</v>
      </c>
      <c r="K171" s="125">
        <v>41818</v>
      </c>
      <c r="L171" s="126">
        <v>45</v>
      </c>
      <c r="M171" s="127">
        <v>3240</v>
      </c>
    </row>
    <row r="172" spans="1:106" x14ac:dyDescent="0.25">
      <c r="A172" s="92">
        <v>165</v>
      </c>
      <c r="B172" s="107" t="s">
        <v>198</v>
      </c>
      <c r="C172" s="107">
        <v>205</v>
      </c>
      <c r="D172" s="107" t="s">
        <v>151</v>
      </c>
      <c r="E172" s="108" t="s">
        <v>76</v>
      </c>
      <c r="F172" s="109" t="s">
        <v>13</v>
      </c>
      <c r="G172" s="107">
        <v>99</v>
      </c>
      <c r="H172" s="107"/>
      <c r="I172" s="107"/>
      <c r="J172" s="125">
        <v>41818</v>
      </c>
      <c r="K172" s="125">
        <v>41818</v>
      </c>
      <c r="L172" s="126">
        <v>35.96</v>
      </c>
      <c r="M172" s="127">
        <v>3560.04</v>
      </c>
    </row>
    <row r="173" spans="1:106" s="94" customFormat="1" x14ac:dyDescent="0.25">
      <c r="A173" s="92">
        <v>166</v>
      </c>
      <c r="B173" s="107" t="s">
        <v>198</v>
      </c>
      <c r="C173" s="107">
        <v>180</v>
      </c>
      <c r="D173" s="107" t="s">
        <v>151</v>
      </c>
      <c r="E173" s="108" t="s">
        <v>52</v>
      </c>
      <c r="F173" s="109" t="s">
        <v>4</v>
      </c>
      <c r="G173" s="107">
        <v>100</v>
      </c>
      <c r="H173" s="107"/>
      <c r="I173" s="107"/>
      <c r="J173" s="125">
        <v>43019</v>
      </c>
      <c r="K173" s="125">
        <v>43019</v>
      </c>
      <c r="L173" s="126">
        <v>5</v>
      </c>
      <c r="M173" s="127">
        <v>500</v>
      </c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  <c r="Y173" s="92"/>
      <c r="Z173" s="92"/>
      <c r="AA173" s="92"/>
      <c r="AB173" s="92"/>
      <c r="AC173" s="92"/>
      <c r="AD173" s="92"/>
      <c r="AE173" s="92"/>
      <c r="AF173" s="92"/>
      <c r="AG173" s="92"/>
      <c r="AH173" s="92"/>
      <c r="AI173" s="92"/>
      <c r="AJ173" s="92"/>
      <c r="AK173" s="92"/>
      <c r="AL173" s="92"/>
      <c r="AM173" s="92"/>
      <c r="AN173" s="92"/>
      <c r="AO173" s="92"/>
      <c r="AP173" s="92"/>
      <c r="AQ173" s="92"/>
      <c r="AR173" s="92"/>
      <c r="AS173" s="92"/>
      <c r="AT173" s="92"/>
      <c r="AU173" s="92"/>
      <c r="AV173" s="92"/>
      <c r="AW173" s="92"/>
      <c r="AX173" s="92"/>
      <c r="AY173" s="92"/>
      <c r="AZ173" s="92"/>
      <c r="BA173" s="92"/>
      <c r="BB173" s="92"/>
      <c r="BC173" s="92"/>
      <c r="BD173" s="92"/>
      <c r="BE173" s="92"/>
      <c r="BF173" s="92"/>
      <c r="BG173" s="92"/>
      <c r="BH173" s="92"/>
      <c r="BI173" s="92"/>
      <c r="BJ173" s="92"/>
      <c r="BK173" s="92"/>
      <c r="BL173" s="92"/>
      <c r="BM173" s="92"/>
      <c r="BN173" s="92"/>
      <c r="BO173" s="92"/>
      <c r="BP173" s="92"/>
      <c r="BQ173" s="92"/>
      <c r="BR173" s="92"/>
      <c r="BS173" s="92"/>
      <c r="BT173" s="92"/>
      <c r="BU173" s="92"/>
      <c r="BV173" s="92"/>
      <c r="BW173" s="92"/>
      <c r="BX173" s="92"/>
      <c r="BY173" s="92"/>
      <c r="BZ173" s="92"/>
      <c r="CA173" s="92"/>
      <c r="CB173" s="92"/>
      <c r="CC173" s="92"/>
      <c r="CD173" s="92"/>
      <c r="CE173" s="92"/>
      <c r="CF173" s="92"/>
      <c r="CG173" s="92"/>
      <c r="CH173" s="92"/>
      <c r="CI173" s="92"/>
      <c r="CJ173" s="92"/>
      <c r="CK173" s="92"/>
      <c r="CL173" s="92"/>
      <c r="CM173" s="92"/>
      <c r="CN173" s="92"/>
      <c r="CO173" s="92"/>
      <c r="CP173" s="92"/>
      <c r="CQ173" s="92"/>
      <c r="CR173" s="92"/>
      <c r="CS173" s="92"/>
      <c r="CT173" s="92"/>
      <c r="CU173" s="92"/>
      <c r="CV173" s="92"/>
      <c r="CW173" s="92"/>
      <c r="CX173" s="92"/>
      <c r="CY173" s="92"/>
      <c r="CZ173" s="92"/>
      <c r="DA173" s="92"/>
      <c r="DB173" s="92"/>
    </row>
    <row r="174" spans="1:106" s="94" customFormat="1" x14ac:dyDescent="0.25">
      <c r="A174" s="92">
        <v>167</v>
      </c>
      <c r="B174" s="107" t="s">
        <v>198</v>
      </c>
      <c r="C174" s="107">
        <v>186</v>
      </c>
      <c r="D174" s="107" t="s">
        <v>151</v>
      </c>
      <c r="E174" s="108" t="s">
        <v>62</v>
      </c>
      <c r="F174" s="109" t="s">
        <v>4</v>
      </c>
      <c r="G174" s="107">
        <v>101</v>
      </c>
      <c r="H174" s="107"/>
      <c r="I174" s="107"/>
      <c r="J174" s="125">
        <v>41818</v>
      </c>
      <c r="K174" s="125">
        <v>41818</v>
      </c>
      <c r="L174" s="126">
        <v>45</v>
      </c>
      <c r="M174" s="127">
        <v>4545</v>
      </c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  <c r="Z174" s="92"/>
      <c r="AA174" s="92"/>
      <c r="AB174" s="92"/>
      <c r="AC174" s="92"/>
      <c r="AD174" s="92"/>
      <c r="AE174" s="92"/>
      <c r="AF174" s="92"/>
      <c r="AG174" s="92"/>
      <c r="AH174" s="92"/>
      <c r="AI174" s="92"/>
      <c r="AJ174" s="92"/>
      <c r="AK174" s="92"/>
      <c r="AL174" s="92"/>
      <c r="AM174" s="92"/>
      <c r="AN174" s="92"/>
      <c r="AO174" s="92"/>
      <c r="AP174" s="92"/>
      <c r="AQ174" s="92"/>
      <c r="AR174" s="92"/>
      <c r="AS174" s="92"/>
      <c r="AT174" s="92"/>
      <c r="AU174" s="92"/>
      <c r="AV174" s="92"/>
      <c r="AW174" s="92"/>
      <c r="AX174" s="92"/>
      <c r="AY174" s="92"/>
      <c r="AZ174" s="92"/>
      <c r="BA174" s="92"/>
      <c r="BB174" s="92"/>
      <c r="BC174" s="92"/>
      <c r="BD174" s="92"/>
      <c r="BE174" s="92"/>
      <c r="BF174" s="92"/>
      <c r="BG174" s="92"/>
      <c r="BH174" s="92"/>
      <c r="BI174" s="92"/>
      <c r="BJ174" s="92"/>
      <c r="BK174" s="92"/>
      <c r="BL174" s="92"/>
      <c r="BM174" s="92"/>
      <c r="BN174" s="92"/>
      <c r="BO174" s="92"/>
      <c r="BP174" s="92"/>
      <c r="BQ174" s="92"/>
      <c r="BR174" s="92"/>
      <c r="BS174" s="92"/>
      <c r="BT174" s="92"/>
      <c r="BU174" s="92"/>
      <c r="BV174" s="92"/>
      <c r="BW174" s="92"/>
      <c r="BX174" s="92"/>
      <c r="BY174" s="92"/>
      <c r="BZ174" s="92"/>
      <c r="CA174" s="92"/>
      <c r="CB174" s="92"/>
      <c r="CC174" s="92"/>
      <c r="CD174" s="92"/>
      <c r="CE174" s="92"/>
      <c r="CF174" s="92"/>
      <c r="CG174" s="92"/>
      <c r="CH174" s="92"/>
      <c r="CI174" s="92"/>
      <c r="CJ174" s="92"/>
      <c r="CK174" s="92"/>
      <c r="CL174" s="92"/>
      <c r="CM174" s="92"/>
      <c r="CN174" s="92"/>
      <c r="CO174" s="92"/>
      <c r="CP174" s="92"/>
      <c r="CQ174" s="92"/>
      <c r="CR174" s="92"/>
      <c r="CS174" s="92"/>
      <c r="CT174" s="92"/>
      <c r="CU174" s="92"/>
      <c r="CV174" s="92"/>
      <c r="CW174" s="92"/>
      <c r="CX174" s="92"/>
      <c r="CY174" s="92"/>
      <c r="CZ174" s="92"/>
      <c r="DA174" s="92"/>
      <c r="DB174" s="92"/>
    </row>
    <row r="175" spans="1:106" x14ac:dyDescent="0.25">
      <c r="A175" s="92">
        <v>168</v>
      </c>
      <c r="B175" s="107" t="s">
        <v>198</v>
      </c>
      <c r="C175" s="107">
        <v>216</v>
      </c>
      <c r="D175" s="107" t="s">
        <v>151</v>
      </c>
      <c r="E175" s="108" t="s">
        <v>77</v>
      </c>
      <c r="F175" s="109" t="s">
        <v>4</v>
      </c>
      <c r="G175" s="107">
        <v>105</v>
      </c>
      <c r="H175" s="107"/>
      <c r="I175" s="107"/>
      <c r="J175" s="125">
        <v>44406</v>
      </c>
      <c r="K175" s="125">
        <v>44406</v>
      </c>
      <c r="L175" s="126">
        <v>1.7925</v>
      </c>
      <c r="M175" s="127">
        <v>188.21250000000001</v>
      </c>
    </row>
    <row r="176" spans="1:106" x14ac:dyDescent="0.25">
      <c r="A176" s="92">
        <v>169</v>
      </c>
      <c r="B176" s="107" t="s">
        <v>198</v>
      </c>
      <c r="C176" s="107">
        <v>272</v>
      </c>
      <c r="D176" s="107" t="s">
        <v>151</v>
      </c>
      <c r="E176" s="108" t="s">
        <v>114</v>
      </c>
      <c r="F176" s="109" t="s">
        <v>4</v>
      </c>
      <c r="G176" s="107">
        <v>112</v>
      </c>
      <c r="H176" s="107"/>
      <c r="I176" s="107"/>
      <c r="J176" s="125">
        <v>42914</v>
      </c>
      <c r="K176" s="125">
        <v>42914</v>
      </c>
      <c r="L176" s="126">
        <v>4.01</v>
      </c>
      <c r="M176" s="127">
        <v>449.12</v>
      </c>
    </row>
    <row r="177" spans="1:106" x14ac:dyDescent="0.25">
      <c r="A177" s="92">
        <v>170</v>
      </c>
      <c r="B177" s="107" t="s">
        <v>198</v>
      </c>
      <c r="C177" s="114">
        <v>315</v>
      </c>
      <c r="D177" s="107" t="s">
        <v>151</v>
      </c>
      <c r="E177" s="116" t="s">
        <v>234</v>
      </c>
      <c r="F177" s="115" t="s">
        <v>4</v>
      </c>
      <c r="G177" s="107">
        <v>120</v>
      </c>
      <c r="H177" s="107"/>
      <c r="I177" s="107"/>
      <c r="J177" s="125">
        <v>44385</v>
      </c>
      <c r="K177" s="125">
        <v>44385</v>
      </c>
      <c r="L177" s="126">
        <v>4.42</v>
      </c>
      <c r="M177" s="127">
        <v>530.4</v>
      </c>
    </row>
    <row r="178" spans="1:106" x14ac:dyDescent="0.25">
      <c r="A178" s="92">
        <v>171</v>
      </c>
      <c r="B178" s="107" t="s">
        <v>198</v>
      </c>
      <c r="C178" s="107">
        <v>116</v>
      </c>
      <c r="D178" s="107" t="s">
        <v>151</v>
      </c>
      <c r="E178" s="108" t="s">
        <v>231</v>
      </c>
      <c r="F178" s="109" t="s">
        <v>4</v>
      </c>
      <c r="G178" s="107">
        <v>130</v>
      </c>
      <c r="H178" s="107"/>
      <c r="I178" s="107"/>
      <c r="J178" s="133">
        <v>43900</v>
      </c>
      <c r="K178" s="133">
        <v>43900</v>
      </c>
      <c r="L178" s="126">
        <v>4.5430000000000001</v>
      </c>
      <c r="M178" s="127">
        <v>590.59</v>
      </c>
    </row>
    <row r="179" spans="1:106" x14ac:dyDescent="0.25">
      <c r="A179" s="92">
        <v>172</v>
      </c>
      <c r="B179" s="107" t="s">
        <v>198</v>
      </c>
      <c r="C179" s="107">
        <v>223</v>
      </c>
      <c r="D179" s="107" t="s">
        <v>151</v>
      </c>
      <c r="E179" s="108" t="s">
        <v>86</v>
      </c>
      <c r="F179" s="109" t="s">
        <v>4</v>
      </c>
      <c r="G179" s="107">
        <v>135</v>
      </c>
      <c r="H179" s="107"/>
      <c r="I179" s="107"/>
      <c r="J179" s="125">
        <v>43900</v>
      </c>
      <c r="K179" s="125">
        <v>43900</v>
      </c>
      <c r="L179" s="126">
        <v>12.4962</v>
      </c>
      <c r="M179" s="127">
        <v>1686.9870000000001</v>
      </c>
    </row>
    <row r="180" spans="1:106" x14ac:dyDescent="0.25">
      <c r="A180" s="92">
        <v>173</v>
      </c>
      <c r="B180" s="107" t="s">
        <v>198</v>
      </c>
      <c r="C180" s="107">
        <v>178</v>
      </c>
      <c r="D180" s="107" t="s">
        <v>151</v>
      </c>
      <c r="E180" s="108" t="s">
        <v>51</v>
      </c>
      <c r="F180" s="109" t="s">
        <v>4</v>
      </c>
      <c r="G180" s="107">
        <v>150</v>
      </c>
      <c r="H180" s="107"/>
      <c r="I180" s="107"/>
      <c r="J180" s="125">
        <v>43451</v>
      </c>
      <c r="K180" s="125">
        <v>43451</v>
      </c>
      <c r="L180" s="126">
        <v>9.0399999999999991</v>
      </c>
      <c r="M180" s="127">
        <v>1355.9999999999998</v>
      </c>
    </row>
    <row r="181" spans="1:106" x14ac:dyDescent="0.25">
      <c r="A181" s="92">
        <v>174</v>
      </c>
      <c r="B181" s="107" t="s">
        <v>198</v>
      </c>
      <c r="C181" s="107">
        <v>181</v>
      </c>
      <c r="D181" s="107" t="s">
        <v>151</v>
      </c>
      <c r="E181" s="108" t="s">
        <v>50</v>
      </c>
      <c r="F181" s="109" t="s">
        <v>4</v>
      </c>
      <c r="G181" s="107">
        <v>150</v>
      </c>
      <c r="H181" s="107"/>
      <c r="I181" s="107"/>
      <c r="J181" s="125">
        <v>43019</v>
      </c>
      <c r="K181" s="125">
        <v>43019</v>
      </c>
      <c r="L181" s="126">
        <v>75.010000000000005</v>
      </c>
      <c r="M181" s="127">
        <v>11251.5</v>
      </c>
    </row>
    <row r="182" spans="1:106" x14ac:dyDescent="0.25">
      <c r="A182" s="92">
        <v>175</v>
      </c>
      <c r="B182" s="107" t="s">
        <v>198</v>
      </c>
      <c r="C182" s="107">
        <v>128</v>
      </c>
      <c r="D182" s="107" t="s">
        <v>151</v>
      </c>
      <c r="E182" s="108" t="s">
        <v>185</v>
      </c>
      <c r="F182" s="109" t="s">
        <v>4</v>
      </c>
      <c r="G182" s="107">
        <v>201</v>
      </c>
      <c r="H182" s="107"/>
      <c r="I182" s="107"/>
      <c r="J182" s="125">
        <v>43580</v>
      </c>
      <c r="K182" s="125">
        <v>43580</v>
      </c>
      <c r="L182" s="126">
        <v>175</v>
      </c>
      <c r="M182" s="127">
        <v>35175</v>
      </c>
    </row>
    <row r="183" spans="1:106" x14ac:dyDescent="0.25">
      <c r="A183" s="92">
        <v>176</v>
      </c>
      <c r="B183" s="107" t="s">
        <v>198</v>
      </c>
      <c r="C183" s="114">
        <v>319</v>
      </c>
      <c r="D183" s="107" t="s">
        <v>151</v>
      </c>
      <c r="E183" s="108" t="s">
        <v>232</v>
      </c>
      <c r="F183" s="109" t="s">
        <v>4</v>
      </c>
      <c r="G183" s="107">
        <v>240</v>
      </c>
      <c r="H183" s="107"/>
      <c r="I183" s="107"/>
      <c r="J183" s="125">
        <v>44392</v>
      </c>
      <c r="K183" s="125">
        <v>44392</v>
      </c>
      <c r="L183" s="126">
        <v>4.42</v>
      </c>
      <c r="M183" s="127">
        <v>1060.8</v>
      </c>
    </row>
    <row r="184" spans="1:106" ht="15.75" x14ac:dyDescent="0.25">
      <c r="A184" s="92">
        <v>177</v>
      </c>
      <c r="B184" s="111" t="s">
        <v>198</v>
      </c>
      <c r="C184" s="107">
        <v>137</v>
      </c>
      <c r="D184" s="107" t="s">
        <v>151</v>
      </c>
      <c r="E184" s="112" t="s">
        <v>28</v>
      </c>
      <c r="F184" s="113" t="s">
        <v>4</v>
      </c>
      <c r="G184" s="111">
        <v>253</v>
      </c>
      <c r="H184" s="111"/>
      <c r="I184" s="111"/>
      <c r="J184" s="130">
        <v>41818</v>
      </c>
      <c r="K184" s="130">
        <v>41818</v>
      </c>
      <c r="L184" s="131">
        <v>10</v>
      </c>
      <c r="M184" s="132">
        <v>2530</v>
      </c>
    </row>
    <row r="185" spans="1:106" x14ac:dyDescent="0.25">
      <c r="A185" s="92">
        <v>178</v>
      </c>
      <c r="B185" s="107" t="s">
        <v>198</v>
      </c>
      <c r="C185" s="107">
        <v>270</v>
      </c>
      <c r="D185" s="107" t="s">
        <v>151</v>
      </c>
      <c r="E185" s="108" t="s">
        <v>111</v>
      </c>
      <c r="F185" s="109" t="s">
        <v>4</v>
      </c>
      <c r="G185" s="107">
        <v>264</v>
      </c>
      <c r="H185" s="107"/>
      <c r="I185" s="107"/>
      <c r="J185" s="125">
        <v>44384</v>
      </c>
      <c r="K185" s="125">
        <v>44384</v>
      </c>
      <c r="L185" s="126">
        <v>59</v>
      </c>
      <c r="M185" s="127">
        <v>15576</v>
      </c>
    </row>
    <row r="186" spans="1:106" x14ac:dyDescent="0.25">
      <c r="A186" s="92">
        <v>179</v>
      </c>
      <c r="B186" s="107" t="s">
        <v>198</v>
      </c>
      <c r="C186" s="107">
        <v>183</v>
      </c>
      <c r="D186" s="107" t="s">
        <v>151</v>
      </c>
      <c r="E186" s="108" t="s">
        <v>55</v>
      </c>
      <c r="F186" s="109" t="s">
        <v>4</v>
      </c>
      <c r="G186" s="107">
        <v>350</v>
      </c>
      <c r="H186" s="107"/>
      <c r="I186" s="107"/>
      <c r="J186" s="125">
        <v>41818</v>
      </c>
      <c r="K186" s="125">
        <v>41818</v>
      </c>
      <c r="L186" s="126">
        <v>1.17</v>
      </c>
      <c r="M186" s="127">
        <v>409.5</v>
      </c>
    </row>
    <row r="187" spans="1:106" x14ac:dyDescent="0.25">
      <c r="A187" s="92">
        <v>180</v>
      </c>
      <c r="B187" s="107" t="s">
        <v>198</v>
      </c>
      <c r="C187" s="107">
        <v>117</v>
      </c>
      <c r="D187" s="107" t="s">
        <v>151</v>
      </c>
      <c r="E187" s="108" t="s">
        <v>233</v>
      </c>
      <c r="F187" s="109" t="s">
        <v>4</v>
      </c>
      <c r="G187" s="107">
        <v>363</v>
      </c>
      <c r="H187" s="107"/>
      <c r="I187" s="107"/>
      <c r="J187" s="125">
        <v>43900</v>
      </c>
      <c r="K187" s="125">
        <v>43900</v>
      </c>
      <c r="L187" s="126">
        <v>4.5430000000000001</v>
      </c>
      <c r="M187" s="127">
        <v>1649.1090000000002</v>
      </c>
    </row>
    <row r="188" spans="1:106" x14ac:dyDescent="0.25">
      <c r="A188" s="92">
        <v>181</v>
      </c>
      <c r="B188" s="107" t="s">
        <v>198</v>
      </c>
      <c r="C188" s="107">
        <v>199</v>
      </c>
      <c r="D188" s="107" t="s">
        <v>151</v>
      </c>
      <c r="E188" s="108" t="s">
        <v>69</v>
      </c>
      <c r="F188" s="109" t="s">
        <v>4</v>
      </c>
      <c r="G188" s="107">
        <v>395</v>
      </c>
      <c r="H188" s="107"/>
      <c r="I188" s="107"/>
      <c r="J188" s="125">
        <v>41818</v>
      </c>
      <c r="K188" s="125">
        <v>41818</v>
      </c>
      <c r="L188" s="126">
        <v>5</v>
      </c>
      <c r="M188" s="127">
        <v>1975</v>
      </c>
    </row>
    <row r="189" spans="1:106" x14ac:dyDescent="0.25">
      <c r="A189" s="92">
        <v>182</v>
      </c>
      <c r="B189" s="107" t="s">
        <v>198</v>
      </c>
      <c r="C189" s="107">
        <v>177</v>
      </c>
      <c r="D189" s="107" t="s">
        <v>151</v>
      </c>
      <c r="E189" s="108" t="s">
        <v>57</v>
      </c>
      <c r="F189" s="109" t="s">
        <v>4</v>
      </c>
      <c r="G189" s="107">
        <v>400</v>
      </c>
      <c r="H189" s="107"/>
      <c r="I189" s="107"/>
      <c r="J189" s="125">
        <v>41818</v>
      </c>
      <c r="K189" s="125">
        <v>41818</v>
      </c>
      <c r="L189" s="126">
        <v>1.91</v>
      </c>
      <c r="M189" s="127">
        <v>764</v>
      </c>
    </row>
    <row r="190" spans="1:106" ht="15.75" x14ac:dyDescent="0.25">
      <c r="A190" s="92">
        <v>183</v>
      </c>
      <c r="B190" s="111" t="s">
        <v>198</v>
      </c>
      <c r="C190" s="107">
        <v>278</v>
      </c>
      <c r="D190" s="107" t="s">
        <v>151</v>
      </c>
      <c r="E190" s="112" t="s">
        <v>118</v>
      </c>
      <c r="F190" s="113" t="s">
        <v>4</v>
      </c>
      <c r="G190" s="117">
        <v>450</v>
      </c>
      <c r="H190" s="117"/>
      <c r="I190" s="117"/>
      <c r="J190" s="130">
        <v>41818</v>
      </c>
      <c r="K190" s="130">
        <v>41818</v>
      </c>
      <c r="L190" s="134">
        <v>5.8</v>
      </c>
      <c r="M190" s="135">
        <v>2610</v>
      </c>
    </row>
    <row r="191" spans="1:106" s="94" customFormat="1" x14ac:dyDescent="0.25">
      <c r="A191" s="92">
        <v>184</v>
      </c>
      <c r="B191" s="107" t="s">
        <v>198</v>
      </c>
      <c r="C191" s="107">
        <v>176</v>
      </c>
      <c r="D191" s="107" t="s">
        <v>151</v>
      </c>
      <c r="E191" s="108" t="s">
        <v>54</v>
      </c>
      <c r="F191" s="109" t="s">
        <v>4</v>
      </c>
      <c r="G191" s="107">
        <v>500</v>
      </c>
      <c r="H191" s="107"/>
      <c r="I191" s="107"/>
      <c r="J191" s="125">
        <v>41818</v>
      </c>
      <c r="K191" s="125">
        <v>41818</v>
      </c>
      <c r="L191" s="126">
        <v>1.17</v>
      </c>
      <c r="M191" s="127">
        <v>585</v>
      </c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  <c r="AA191" s="92"/>
      <c r="AB191" s="92"/>
      <c r="AC191" s="92"/>
      <c r="AD191" s="92"/>
      <c r="AE191" s="92"/>
      <c r="AF191" s="92"/>
      <c r="AG191" s="92"/>
      <c r="AH191" s="92"/>
      <c r="AI191" s="92"/>
      <c r="AJ191" s="92"/>
      <c r="AK191" s="92"/>
      <c r="AL191" s="92"/>
      <c r="AM191" s="92"/>
      <c r="AN191" s="92"/>
      <c r="AO191" s="92"/>
      <c r="AP191" s="92"/>
      <c r="AQ191" s="92"/>
      <c r="AR191" s="92"/>
      <c r="AS191" s="92"/>
      <c r="AT191" s="92"/>
      <c r="AU191" s="92"/>
      <c r="AV191" s="92"/>
      <c r="AW191" s="92"/>
      <c r="AX191" s="92"/>
      <c r="AY191" s="92"/>
      <c r="AZ191" s="92"/>
      <c r="BA191" s="92"/>
      <c r="BB191" s="92"/>
      <c r="BC191" s="92"/>
      <c r="BD191" s="92"/>
      <c r="BE191" s="92"/>
      <c r="BF191" s="92"/>
      <c r="BG191" s="92"/>
      <c r="BH191" s="92"/>
      <c r="BI191" s="92"/>
      <c r="BJ191" s="92"/>
      <c r="BK191" s="92"/>
      <c r="BL191" s="92"/>
      <c r="BM191" s="92"/>
      <c r="BN191" s="92"/>
      <c r="BO191" s="92"/>
      <c r="BP191" s="92"/>
      <c r="BQ191" s="92"/>
      <c r="BR191" s="92"/>
      <c r="BS191" s="92"/>
      <c r="BT191" s="92"/>
      <c r="BU191" s="92"/>
      <c r="BV191" s="92"/>
      <c r="BW191" s="92"/>
      <c r="BX191" s="92"/>
      <c r="BY191" s="92"/>
      <c r="BZ191" s="92"/>
      <c r="CA191" s="92"/>
      <c r="CB191" s="92"/>
      <c r="CC191" s="92"/>
      <c r="CD191" s="92"/>
      <c r="CE191" s="92"/>
      <c r="CF191" s="92"/>
      <c r="CG191" s="92"/>
      <c r="CH191" s="92"/>
      <c r="CI191" s="92"/>
      <c r="CJ191" s="92"/>
      <c r="CK191" s="92"/>
      <c r="CL191" s="92"/>
      <c r="CM191" s="92"/>
      <c r="CN191" s="92"/>
      <c r="CO191" s="92"/>
      <c r="CP191" s="92"/>
      <c r="CQ191" s="92"/>
      <c r="CR191" s="92"/>
      <c r="CS191" s="92"/>
      <c r="CT191" s="92"/>
      <c r="CU191" s="92"/>
      <c r="CV191" s="92"/>
      <c r="CW191" s="92"/>
      <c r="CX191" s="92"/>
      <c r="CY191" s="92"/>
      <c r="CZ191" s="92"/>
      <c r="DA191" s="92"/>
      <c r="DB191" s="92"/>
    </row>
    <row r="192" spans="1:106" x14ac:dyDescent="0.25">
      <c r="A192" s="92">
        <v>185</v>
      </c>
      <c r="B192" s="107" t="s">
        <v>198</v>
      </c>
      <c r="C192" s="107">
        <v>172</v>
      </c>
      <c r="D192" s="107" t="s">
        <v>151</v>
      </c>
      <c r="E192" s="108" t="s">
        <v>41</v>
      </c>
      <c r="F192" s="109" t="s">
        <v>4</v>
      </c>
      <c r="G192" s="107">
        <v>531</v>
      </c>
      <c r="H192" s="107"/>
      <c r="I192" s="107"/>
      <c r="J192" s="125">
        <v>41818</v>
      </c>
      <c r="K192" s="125">
        <v>41818</v>
      </c>
      <c r="L192" s="126">
        <v>20.65</v>
      </c>
      <c r="M192" s="127">
        <v>10965.15</v>
      </c>
    </row>
    <row r="193" spans="1:13" x14ac:dyDescent="0.25">
      <c r="A193" s="92">
        <v>186</v>
      </c>
      <c r="B193" s="107" t="s">
        <v>198</v>
      </c>
      <c r="C193" s="107">
        <v>179</v>
      </c>
      <c r="D193" s="107" t="s">
        <v>151</v>
      </c>
      <c r="E193" s="108" t="s">
        <v>53</v>
      </c>
      <c r="F193" s="109" t="s">
        <v>4</v>
      </c>
      <c r="G193" s="107">
        <v>600</v>
      </c>
      <c r="H193" s="107"/>
      <c r="I193" s="107"/>
      <c r="J193" s="125">
        <v>41818</v>
      </c>
      <c r="K193" s="125">
        <v>41818</v>
      </c>
      <c r="L193" s="126">
        <v>7</v>
      </c>
      <c r="M193" s="127">
        <v>4200</v>
      </c>
    </row>
    <row r="194" spans="1:13" ht="15.75" x14ac:dyDescent="0.25">
      <c r="A194" s="92">
        <v>187</v>
      </c>
      <c r="B194" s="111" t="s">
        <v>198</v>
      </c>
      <c r="C194" s="107">
        <v>277</v>
      </c>
      <c r="D194" s="107" t="s">
        <v>151</v>
      </c>
      <c r="E194" s="112" t="s">
        <v>117</v>
      </c>
      <c r="F194" s="113" t="s">
        <v>4</v>
      </c>
      <c r="G194" s="117">
        <v>1593</v>
      </c>
      <c r="H194" s="117"/>
      <c r="I194" s="117"/>
      <c r="J194" s="130">
        <v>43588</v>
      </c>
      <c r="K194" s="130">
        <v>43588</v>
      </c>
      <c r="L194" s="139">
        <v>5</v>
      </c>
      <c r="M194" s="140">
        <v>7965</v>
      </c>
    </row>
    <row r="195" spans="1:13" x14ac:dyDescent="0.25">
      <c r="A195" s="92">
        <v>188</v>
      </c>
      <c r="B195" s="107" t="s">
        <v>357</v>
      </c>
      <c r="C195" s="114">
        <v>312</v>
      </c>
      <c r="D195" s="107" t="s">
        <v>151</v>
      </c>
      <c r="E195" s="116" t="s">
        <v>227</v>
      </c>
      <c r="F195" s="115" t="s">
        <v>4</v>
      </c>
      <c r="G195" s="110">
        <v>3</v>
      </c>
      <c r="H195" s="110"/>
      <c r="I195" s="110"/>
      <c r="J195" s="133">
        <v>44385</v>
      </c>
      <c r="K195" s="133">
        <v>44385</v>
      </c>
      <c r="L195" s="128">
        <v>2212.5</v>
      </c>
      <c r="M195" s="129">
        <v>6637.5</v>
      </c>
    </row>
    <row r="196" spans="1:13" x14ac:dyDescent="0.25">
      <c r="A196" s="92">
        <v>189</v>
      </c>
      <c r="B196" s="107" t="s">
        <v>197</v>
      </c>
      <c r="C196" s="107">
        <v>100</v>
      </c>
      <c r="D196" s="107" t="s">
        <v>151</v>
      </c>
      <c r="E196" s="108" t="s">
        <v>164</v>
      </c>
      <c r="F196" s="109" t="s">
        <v>4</v>
      </c>
      <c r="G196" s="107">
        <v>11</v>
      </c>
      <c r="H196" s="107"/>
      <c r="I196" s="107"/>
      <c r="J196" s="125">
        <v>43588</v>
      </c>
      <c r="K196" s="125">
        <v>43588</v>
      </c>
      <c r="L196" s="141">
        <v>110</v>
      </c>
      <c r="M196" s="127">
        <v>1210</v>
      </c>
    </row>
    <row r="197" spans="1:13" x14ac:dyDescent="0.25">
      <c r="A197" s="92">
        <v>190</v>
      </c>
      <c r="B197" s="107" t="s">
        <v>280</v>
      </c>
      <c r="C197" s="107">
        <v>247</v>
      </c>
      <c r="D197" s="107" t="s">
        <v>151</v>
      </c>
      <c r="E197" s="108" t="s">
        <v>214</v>
      </c>
      <c r="F197" s="109" t="s">
        <v>74</v>
      </c>
      <c r="G197" s="107">
        <v>6</v>
      </c>
      <c r="H197" s="107"/>
      <c r="I197" s="107"/>
      <c r="J197" s="125">
        <v>43588</v>
      </c>
      <c r="K197" s="125">
        <v>43588</v>
      </c>
      <c r="L197" s="126">
        <v>64.62</v>
      </c>
      <c r="M197" s="127">
        <v>387.72</v>
      </c>
    </row>
    <row r="198" spans="1:13" x14ac:dyDescent="0.25">
      <c r="A198" s="92">
        <v>191</v>
      </c>
      <c r="B198" s="107" t="s">
        <v>280</v>
      </c>
      <c r="C198" s="107">
        <v>248</v>
      </c>
      <c r="D198" s="107" t="s">
        <v>151</v>
      </c>
      <c r="E198" s="108" t="s">
        <v>100</v>
      </c>
      <c r="F198" s="109" t="s">
        <v>74</v>
      </c>
      <c r="G198" s="107">
        <v>11</v>
      </c>
      <c r="H198" s="107"/>
      <c r="I198" s="107"/>
      <c r="J198" s="125">
        <v>43588</v>
      </c>
      <c r="K198" s="125">
        <v>43588</v>
      </c>
      <c r="L198" s="126">
        <v>64.62</v>
      </c>
      <c r="M198" s="127">
        <v>710.82</v>
      </c>
    </row>
    <row r="199" spans="1:13" x14ac:dyDescent="0.25">
      <c r="A199" s="92">
        <v>192</v>
      </c>
      <c r="B199" s="107" t="s">
        <v>280</v>
      </c>
      <c r="C199" s="107">
        <v>111</v>
      </c>
      <c r="D199" s="107" t="s">
        <v>151</v>
      </c>
      <c r="E199" s="108" t="s">
        <v>209</v>
      </c>
      <c r="F199" s="109" t="s">
        <v>4</v>
      </c>
      <c r="G199" s="107">
        <v>21</v>
      </c>
      <c r="H199" s="107"/>
      <c r="I199" s="107"/>
      <c r="J199" s="125">
        <v>43592</v>
      </c>
      <c r="K199" s="125">
        <v>43592</v>
      </c>
      <c r="L199" s="126">
        <v>112</v>
      </c>
      <c r="M199" s="127">
        <v>2352</v>
      </c>
    </row>
    <row r="200" spans="1:13" ht="30" x14ac:dyDescent="0.25">
      <c r="A200" s="92">
        <v>193</v>
      </c>
      <c r="B200" s="107" t="s">
        <v>200</v>
      </c>
      <c r="C200" s="107">
        <v>106</v>
      </c>
      <c r="D200" s="107" t="s">
        <v>151</v>
      </c>
      <c r="E200" s="108" t="s">
        <v>8</v>
      </c>
      <c r="F200" s="109" t="s">
        <v>4</v>
      </c>
      <c r="G200" s="107">
        <v>41</v>
      </c>
      <c r="H200" s="107"/>
      <c r="I200" s="107"/>
      <c r="J200" s="125">
        <v>44056</v>
      </c>
      <c r="K200" s="125">
        <v>44056</v>
      </c>
      <c r="L200" s="126">
        <v>344.16</v>
      </c>
      <c r="M200" s="127">
        <v>14110.560000000001</v>
      </c>
    </row>
    <row r="201" spans="1:13" ht="15.75" x14ac:dyDescent="0.25">
      <c r="B201" s="114"/>
      <c r="C201" s="114"/>
      <c r="D201" s="114"/>
      <c r="E201" s="116"/>
      <c r="F201" s="123"/>
      <c r="G201" s="110"/>
      <c r="H201" s="110"/>
      <c r="I201" s="110"/>
      <c r="J201" s="133"/>
      <c r="K201" s="133"/>
      <c r="L201" s="128"/>
      <c r="M201" s="135">
        <v>1707825.3643999991</v>
      </c>
    </row>
    <row r="202" spans="1:13" ht="18.75" x14ac:dyDescent="0.3">
      <c r="B202" s="11"/>
      <c r="C202" s="11"/>
      <c r="D202" s="11"/>
      <c r="E202" s="11"/>
      <c r="F202" s="11"/>
      <c r="G202" s="11"/>
      <c r="H202" s="11"/>
      <c r="I202" s="11"/>
      <c r="J202" s="27"/>
      <c r="K202" s="22"/>
      <c r="M202"/>
    </row>
    <row r="203" spans="1:13" ht="18.75" x14ac:dyDescent="0.3">
      <c r="B203" s="11"/>
      <c r="C203" s="11"/>
      <c r="D203" s="11"/>
      <c r="E203" s="11"/>
      <c r="F203" s="11"/>
      <c r="G203" s="11"/>
      <c r="H203" s="11"/>
      <c r="I203" s="11"/>
      <c r="J203" s="27"/>
      <c r="K203" s="22"/>
      <c r="L203" s="36"/>
    </row>
    <row r="204" spans="1:13" ht="18.75" x14ac:dyDescent="0.3">
      <c r="B204" s="11"/>
      <c r="C204" s="11"/>
      <c r="D204" s="11"/>
      <c r="E204" s="11"/>
      <c r="F204" s="11"/>
      <c r="G204" s="11"/>
      <c r="H204" s="11"/>
      <c r="I204" s="11"/>
      <c r="J204" s="27"/>
      <c r="K204" s="22"/>
      <c r="L204" s="36"/>
    </row>
    <row r="205" spans="1:13" ht="18.75" x14ac:dyDescent="0.3">
      <c r="B205" s="12"/>
      <c r="C205" s="11"/>
      <c r="D205" s="11"/>
      <c r="E205" s="12"/>
      <c r="F205" s="11"/>
      <c r="G205" s="11"/>
      <c r="H205" s="11"/>
      <c r="I205" s="11"/>
      <c r="J205" s="28"/>
      <c r="K205" s="22"/>
      <c r="L205" s="36"/>
    </row>
    <row r="206" spans="1:13" ht="18.75" x14ac:dyDescent="0.3">
      <c r="B206" s="11"/>
      <c r="C206" s="11"/>
      <c r="D206" s="11"/>
      <c r="E206" s="11"/>
      <c r="F206" s="11"/>
      <c r="G206" s="11"/>
      <c r="H206" s="11"/>
      <c r="I206" s="11"/>
      <c r="J206" s="27"/>
      <c r="K206" s="22"/>
      <c r="L206" s="36"/>
    </row>
    <row r="207" spans="1:13" ht="18.75" x14ac:dyDescent="0.3">
      <c r="B207" s="11"/>
      <c r="C207" s="11"/>
      <c r="D207" s="11"/>
      <c r="E207" s="11"/>
      <c r="F207" s="11"/>
      <c r="G207" s="11"/>
      <c r="H207" s="11"/>
      <c r="I207" s="11"/>
      <c r="J207" s="27"/>
      <c r="K207" s="23"/>
      <c r="L207" s="36"/>
    </row>
    <row r="208" spans="1:13" ht="18.75" x14ac:dyDescent="0.3">
      <c r="B208" s="11"/>
      <c r="C208" s="11"/>
      <c r="D208" s="11"/>
      <c r="E208" s="11"/>
      <c r="F208" s="11"/>
      <c r="G208" s="11"/>
      <c r="H208" s="11"/>
      <c r="I208" s="11"/>
      <c r="J208" s="27"/>
      <c r="K208" s="23"/>
      <c r="L208" s="36"/>
    </row>
    <row r="209" spans="2:12" ht="18.75" x14ac:dyDescent="0.3">
      <c r="B209" s="11"/>
      <c r="C209" s="11"/>
      <c r="D209" s="11"/>
      <c r="E209" s="11"/>
      <c r="F209" s="11"/>
      <c r="G209" s="11"/>
      <c r="H209" s="11"/>
      <c r="I209" s="11"/>
      <c r="J209" s="27"/>
      <c r="K209" s="23"/>
      <c r="L209" s="36"/>
    </row>
    <row r="210" spans="2:12" ht="18.75" x14ac:dyDescent="0.3">
      <c r="B210" s="155"/>
      <c r="C210" s="155"/>
      <c r="D210" s="155"/>
      <c r="E210" s="155"/>
      <c r="F210" s="155"/>
      <c r="G210" s="155"/>
      <c r="H210" s="155"/>
      <c r="I210" s="155"/>
      <c r="J210" s="155"/>
      <c r="K210" s="155"/>
      <c r="L210" s="155"/>
    </row>
    <row r="211" spans="2:12" ht="18.75" x14ac:dyDescent="0.3">
      <c r="B211" s="156"/>
      <c r="C211" s="156"/>
      <c r="D211" s="156"/>
      <c r="E211" s="156"/>
      <c r="F211" s="156"/>
      <c r="G211" s="156"/>
      <c r="H211" s="156"/>
      <c r="I211" s="156"/>
      <c r="J211" s="156"/>
      <c r="K211" s="156"/>
      <c r="L211" s="156"/>
    </row>
  </sheetData>
  <mergeCells count="6">
    <mergeCell ref="B210:L210"/>
    <mergeCell ref="B211:L211"/>
    <mergeCell ref="B5:M5"/>
    <mergeCell ref="B2:L2"/>
    <mergeCell ref="B3:L3"/>
    <mergeCell ref="B4:L4"/>
  </mergeCells>
  <conditionalFormatting sqref="G7:I7">
    <cfRule type="colorScale" priority="4">
      <colorScale>
        <cfvo type="min"/>
        <cfvo type="max"/>
        <color theme="0"/>
        <color theme="0" tint="-0.249977111117893"/>
      </colorScale>
    </cfRule>
    <cfRule type="colorScale" priority="5">
      <colorScale>
        <cfvo type="min"/>
        <cfvo type="max"/>
        <color theme="0"/>
        <color theme="0"/>
      </colorScale>
    </cfRule>
  </conditionalFormatting>
  <conditionalFormatting sqref="J8:K34 J143:K182">
    <cfRule type="cellIs" dxfId="3" priority="1" stopIfTrue="1" operator="equal">
      <formula>"solicitar material"</formula>
    </cfRule>
  </conditionalFormatting>
  <conditionalFormatting sqref="J36:K58 J60:K61 J87:K94 J96:K141 J184:K189 J192:K195">
    <cfRule type="cellIs" dxfId="2" priority="3" stopIfTrue="1" operator="equal">
      <formula>"solicitar material"</formula>
    </cfRule>
  </conditionalFormatting>
  <conditionalFormatting sqref="J63:K85">
    <cfRule type="cellIs" dxfId="1" priority="2" stopIfTrue="1" operator="equal">
      <formula>"solicitar material"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-0.249977111117893"/>
    <pageSetUpPr fitToPage="1"/>
  </sheetPr>
  <dimension ref="A1:H207"/>
  <sheetViews>
    <sheetView tabSelected="1" topLeftCell="A196" workbookViewId="0">
      <selection activeCell="B211" sqref="B211"/>
    </sheetView>
  </sheetViews>
  <sheetFormatPr baseColWidth="10" defaultRowHeight="15" x14ac:dyDescent="0.25"/>
  <cols>
    <col min="1" max="1" width="18.7109375" bestFit="1" customWidth="1"/>
    <col min="2" max="2" width="66.7109375" bestFit="1" customWidth="1"/>
    <col min="3" max="3" width="11.85546875" bestFit="1" customWidth="1"/>
    <col min="4" max="4" width="14.7109375" customWidth="1"/>
    <col min="5" max="5" width="23.85546875" hidden="1" customWidth="1"/>
    <col min="6" max="6" width="20.85546875" customWidth="1"/>
    <col min="7" max="7" width="16.42578125" customWidth="1"/>
    <col min="8" max="8" width="17.42578125" bestFit="1" customWidth="1"/>
  </cols>
  <sheetData>
    <row r="1" spans="1:8" ht="21" x14ac:dyDescent="0.35">
      <c r="A1" s="2"/>
      <c r="B1" s="2"/>
      <c r="C1" s="2"/>
      <c r="D1" s="2"/>
      <c r="E1" s="2"/>
      <c r="F1" s="25"/>
      <c r="G1" s="20"/>
      <c r="H1" s="31"/>
    </row>
    <row r="2" spans="1:8" ht="22.5" x14ac:dyDescent="0.3">
      <c r="A2" s="151" t="s">
        <v>139</v>
      </c>
      <c r="B2" s="151"/>
      <c r="C2" s="151"/>
      <c r="D2" s="151"/>
      <c r="E2" s="151"/>
      <c r="F2" s="151"/>
      <c r="G2" s="151"/>
      <c r="H2" s="32"/>
    </row>
    <row r="3" spans="1:8" ht="18" x14ac:dyDescent="0.25">
      <c r="A3" s="152" t="s">
        <v>140</v>
      </c>
      <c r="B3" s="152"/>
      <c r="C3" s="152"/>
      <c r="D3" s="152"/>
      <c r="E3" s="152"/>
      <c r="F3" s="152"/>
      <c r="G3" s="152"/>
      <c r="H3" s="32"/>
    </row>
    <row r="4" spans="1:8" ht="15.75" x14ac:dyDescent="0.25">
      <c r="A4" s="153"/>
      <c r="B4" s="153"/>
      <c r="C4" s="153"/>
      <c r="D4" s="153"/>
      <c r="E4" s="153"/>
      <c r="F4" s="153"/>
      <c r="G4" s="153"/>
      <c r="H4" s="32"/>
    </row>
    <row r="5" spans="1:8" ht="18" x14ac:dyDescent="0.25">
      <c r="A5" s="154" t="s">
        <v>537</v>
      </c>
      <c r="B5" s="154"/>
      <c r="C5" s="154"/>
      <c r="D5" s="154"/>
      <c r="E5" s="154"/>
      <c r="F5" s="154"/>
      <c r="G5" s="154"/>
      <c r="H5" s="32"/>
    </row>
    <row r="6" spans="1:8" ht="20.25" x14ac:dyDescent="0.3">
      <c r="A6" s="5"/>
      <c r="B6" s="5"/>
      <c r="C6" s="5"/>
      <c r="D6" s="5"/>
      <c r="E6" s="5"/>
      <c r="F6" s="26"/>
      <c r="G6" s="21"/>
      <c r="H6" s="32"/>
    </row>
    <row r="7" spans="1:8" ht="47.25" x14ac:dyDescent="0.25">
      <c r="A7" s="8" t="s">
        <v>196</v>
      </c>
      <c r="B7" s="8" t="s">
        <v>0</v>
      </c>
      <c r="C7" s="8" t="s">
        <v>1</v>
      </c>
      <c r="D7" s="8" t="s">
        <v>2</v>
      </c>
      <c r="E7" s="8" t="s">
        <v>143</v>
      </c>
      <c r="F7" s="8" t="s">
        <v>144</v>
      </c>
      <c r="G7" s="33" t="s">
        <v>205</v>
      </c>
      <c r="H7" s="33" t="s">
        <v>142</v>
      </c>
    </row>
    <row r="8" spans="1:8" ht="15.75" x14ac:dyDescent="0.25">
      <c r="A8" s="144" t="s">
        <v>197</v>
      </c>
      <c r="B8" s="14" t="s">
        <v>164</v>
      </c>
      <c r="C8" s="13" t="s">
        <v>4</v>
      </c>
      <c r="D8" s="145">
        <v>10</v>
      </c>
      <c r="E8" s="10"/>
      <c r="F8" s="10">
        <v>43588</v>
      </c>
      <c r="G8" s="148">
        <v>110</v>
      </c>
      <c r="H8" s="148">
        <f t="shared" ref="H8:H59" si="0">D8*$G8</f>
        <v>1100</v>
      </c>
    </row>
    <row r="9" spans="1:8" ht="15.75" x14ac:dyDescent="0.25">
      <c r="A9" s="144" t="s">
        <v>198</v>
      </c>
      <c r="B9" s="14" t="s">
        <v>5</v>
      </c>
      <c r="C9" s="13" t="s">
        <v>4</v>
      </c>
      <c r="D9" s="145">
        <v>10</v>
      </c>
      <c r="E9" s="10"/>
      <c r="F9" s="10">
        <v>43255</v>
      </c>
      <c r="G9" s="148">
        <v>21</v>
      </c>
      <c r="H9" s="148">
        <f t="shared" si="0"/>
        <v>210</v>
      </c>
    </row>
    <row r="10" spans="1:8" ht="15.75" x14ac:dyDescent="0.25">
      <c r="A10" s="144" t="s">
        <v>199</v>
      </c>
      <c r="B10" s="14" t="s">
        <v>10</v>
      </c>
      <c r="C10" s="13" t="s">
        <v>4</v>
      </c>
      <c r="D10" s="145">
        <v>16</v>
      </c>
      <c r="E10" s="10"/>
      <c r="F10" s="10">
        <v>44384</v>
      </c>
      <c r="G10" s="148">
        <v>230.1</v>
      </c>
      <c r="H10" s="148">
        <f t="shared" si="0"/>
        <v>3681.6</v>
      </c>
    </row>
    <row r="11" spans="1:8" ht="15.75" x14ac:dyDescent="0.25">
      <c r="A11" s="144" t="s">
        <v>199</v>
      </c>
      <c r="B11" s="14" t="s">
        <v>166</v>
      </c>
      <c r="C11" s="13" t="s">
        <v>4</v>
      </c>
      <c r="D11" s="145">
        <v>8</v>
      </c>
      <c r="E11" s="10"/>
      <c r="F11" s="10">
        <v>44722</v>
      </c>
      <c r="G11" s="148">
        <v>82.6</v>
      </c>
      <c r="H11" s="148">
        <f t="shared" si="0"/>
        <v>660.8</v>
      </c>
    </row>
    <row r="12" spans="1:8" ht="15" customHeight="1" x14ac:dyDescent="0.25">
      <c r="A12" s="144" t="s">
        <v>199</v>
      </c>
      <c r="B12" s="14" t="s">
        <v>208</v>
      </c>
      <c r="C12" s="13" t="s">
        <v>4</v>
      </c>
      <c r="D12" s="145">
        <v>147</v>
      </c>
      <c r="E12" s="10"/>
      <c r="F12" s="10">
        <v>44056</v>
      </c>
      <c r="G12" s="148">
        <v>79.89</v>
      </c>
      <c r="H12" s="148">
        <f t="shared" si="0"/>
        <v>11743.83</v>
      </c>
    </row>
    <row r="13" spans="1:8" ht="15.75" x14ac:dyDescent="0.25">
      <c r="A13" s="144" t="s">
        <v>280</v>
      </c>
      <c r="B13" s="14" t="s">
        <v>209</v>
      </c>
      <c r="C13" s="13" t="s">
        <v>4</v>
      </c>
      <c r="D13" s="145">
        <v>21</v>
      </c>
      <c r="E13" s="10"/>
      <c r="F13" s="10">
        <v>43592</v>
      </c>
      <c r="G13" s="148">
        <v>112</v>
      </c>
      <c r="H13" s="148">
        <f t="shared" si="0"/>
        <v>2352</v>
      </c>
    </row>
    <row r="14" spans="1:8" ht="15.75" x14ac:dyDescent="0.25">
      <c r="A14" s="144" t="s">
        <v>345</v>
      </c>
      <c r="B14" s="14" t="s">
        <v>15</v>
      </c>
      <c r="C14" s="13" t="s">
        <v>4</v>
      </c>
      <c r="D14" s="145">
        <v>12</v>
      </c>
      <c r="E14" s="10"/>
      <c r="F14" s="10">
        <v>45042</v>
      </c>
      <c r="G14" s="148">
        <v>101.89333000000001</v>
      </c>
      <c r="H14" s="148">
        <f t="shared" si="0"/>
        <v>1222.7199600000001</v>
      </c>
    </row>
    <row r="15" spans="1:8" ht="15.75" x14ac:dyDescent="0.25">
      <c r="A15" s="144" t="s">
        <v>201</v>
      </c>
      <c r="B15" s="14" t="s">
        <v>18</v>
      </c>
      <c r="C15" s="13" t="s">
        <v>4</v>
      </c>
      <c r="D15" s="145">
        <v>128</v>
      </c>
      <c r="E15" s="10"/>
      <c r="F15" s="10">
        <v>42827</v>
      </c>
      <c r="G15" s="148">
        <v>7.4</v>
      </c>
      <c r="H15" s="148">
        <f t="shared" si="0"/>
        <v>947.2</v>
      </c>
    </row>
    <row r="16" spans="1:8" ht="15.75" x14ac:dyDescent="0.25">
      <c r="A16" s="144" t="s">
        <v>201</v>
      </c>
      <c r="B16" s="14" t="s">
        <v>235</v>
      </c>
      <c r="C16" s="13" t="s">
        <v>4</v>
      </c>
      <c r="D16" s="145">
        <v>150</v>
      </c>
      <c r="E16" s="10"/>
      <c r="F16" s="10">
        <v>43971</v>
      </c>
      <c r="G16" s="148">
        <v>15.36</v>
      </c>
      <c r="H16" s="148">
        <f t="shared" si="0"/>
        <v>2304</v>
      </c>
    </row>
    <row r="17" spans="1:8" ht="15.75" x14ac:dyDescent="0.25">
      <c r="A17" s="144" t="s">
        <v>201</v>
      </c>
      <c r="B17" s="14" t="s">
        <v>19</v>
      </c>
      <c r="C17" s="13" t="s">
        <v>4</v>
      </c>
      <c r="D17" s="145">
        <v>79</v>
      </c>
      <c r="E17" s="10"/>
      <c r="F17" s="10">
        <v>43595</v>
      </c>
      <c r="G17" s="148">
        <v>10</v>
      </c>
      <c r="H17" s="148">
        <f t="shared" si="0"/>
        <v>790</v>
      </c>
    </row>
    <row r="18" spans="1:8" ht="15.75" x14ac:dyDescent="0.25">
      <c r="A18" s="144" t="s">
        <v>286</v>
      </c>
      <c r="B18" s="14" t="s">
        <v>154</v>
      </c>
      <c r="C18" s="13" t="s">
        <v>4</v>
      </c>
      <c r="D18" s="145">
        <v>4</v>
      </c>
      <c r="E18" s="10"/>
      <c r="F18" s="10">
        <v>44691</v>
      </c>
      <c r="G18" s="148">
        <v>156.99900000000002</v>
      </c>
      <c r="H18" s="148">
        <f t="shared" si="0"/>
        <v>627.99600000000009</v>
      </c>
    </row>
    <row r="19" spans="1:8" ht="15.75" x14ac:dyDescent="0.25">
      <c r="A19" s="144" t="s">
        <v>202</v>
      </c>
      <c r="B19" s="14" t="s">
        <v>25</v>
      </c>
      <c r="C19" s="13" t="s">
        <v>26</v>
      </c>
      <c r="D19" s="145">
        <v>4</v>
      </c>
      <c r="E19" s="10"/>
      <c r="F19" s="10">
        <v>43411</v>
      </c>
      <c r="G19" s="148">
        <v>155</v>
      </c>
      <c r="H19" s="148">
        <f t="shared" si="0"/>
        <v>620</v>
      </c>
    </row>
    <row r="20" spans="1:8" ht="15.75" x14ac:dyDescent="0.25">
      <c r="A20" s="144" t="s">
        <v>198</v>
      </c>
      <c r="B20" s="14" t="s">
        <v>237</v>
      </c>
      <c r="C20" s="13" t="s">
        <v>4</v>
      </c>
      <c r="D20" s="145">
        <v>20</v>
      </c>
      <c r="E20" s="10"/>
      <c r="F20" s="10">
        <v>44406</v>
      </c>
      <c r="G20" s="148">
        <v>400</v>
      </c>
      <c r="H20" s="148">
        <f t="shared" si="0"/>
        <v>8000</v>
      </c>
    </row>
    <row r="21" spans="1:8" ht="15.75" x14ac:dyDescent="0.25">
      <c r="A21" s="144" t="s">
        <v>198</v>
      </c>
      <c r="B21" s="14" t="s">
        <v>258</v>
      </c>
      <c r="C21" s="13" t="s">
        <v>4</v>
      </c>
      <c r="D21" s="145">
        <v>1</v>
      </c>
      <c r="E21" s="10"/>
      <c r="F21" s="10">
        <v>44412</v>
      </c>
      <c r="G21" s="148">
        <v>350.46</v>
      </c>
      <c r="H21" s="148">
        <f t="shared" si="0"/>
        <v>350.46</v>
      </c>
    </row>
    <row r="22" spans="1:8" ht="15.75" x14ac:dyDescent="0.25">
      <c r="A22" s="144" t="s">
        <v>198</v>
      </c>
      <c r="B22" s="14" t="s">
        <v>24</v>
      </c>
      <c r="C22" s="13" t="s">
        <v>4</v>
      </c>
      <c r="D22" s="145">
        <v>18</v>
      </c>
      <c r="E22" s="10"/>
      <c r="F22" s="10">
        <v>41818</v>
      </c>
      <c r="G22" s="148">
        <v>731.6</v>
      </c>
      <c r="H22" s="148">
        <f t="shared" si="0"/>
        <v>13168.800000000001</v>
      </c>
    </row>
    <row r="23" spans="1:8" ht="15.75" x14ac:dyDescent="0.25">
      <c r="A23" s="144" t="s">
        <v>286</v>
      </c>
      <c r="B23" s="14" t="s">
        <v>22</v>
      </c>
      <c r="C23" s="13" t="s">
        <v>4</v>
      </c>
      <c r="D23" s="145">
        <v>101</v>
      </c>
      <c r="E23" s="10"/>
      <c r="F23" s="10">
        <v>43895</v>
      </c>
      <c r="G23" s="148">
        <v>7</v>
      </c>
      <c r="H23" s="148">
        <f t="shared" si="0"/>
        <v>707</v>
      </c>
    </row>
    <row r="24" spans="1:8" ht="15.75" x14ac:dyDescent="0.25">
      <c r="A24" s="144" t="s">
        <v>198</v>
      </c>
      <c r="B24" s="14" t="s">
        <v>28</v>
      </c>
      <c r="C24" s="13" t="s">
        <v>4</v>
      </c>
      <c r="D24" s="145">
        <v>350</v>
      </c>
      <c r="E24" s="10"/>
      <c r="F24" s="10">
        <v>41818</v>
      </c>
      <c r="G24" s="148">
        <v>10</v>
      </c>
      <c r="H24" s="148">
        <f t="shared" si="0"/>
        <v>3500</v>
      </c>
    </row>
    <row r="25" spans="1:8" ht="15.75" x14ac:dyDescent="0.25">
      <c r="A25" s="144" t="s">
        <v>198</v>
      </c>
      <c r="B25" s="14" t="s">
        <v>27</v>
      </c>
      <c r="C25" s="13" t="s">
        <v>4</v>
      </c>
      <c r="D25" s="145">
        <v>4</v>
      </c>
      <c r="E25" s="10"/>
      <c r="F25" s="10">
        <v>43248</v>
      </c>
      <c r="G25" s="148">
        <v>19.28</v>
      </c>
      <c r="H25" s="148">
        <f t="shared" si="0"/>
        <v>77.12</v>
      </c>
    </row>
    <row r="26" spans="1:8" ht="15.75" x14ac:dyDescent="0.25">
      <c r="A26" s="144" t="s">
        <v>198</v>
      </c>
      <c r="B26" s="14" t="s">
        <v>187</v>
      </c>
      <c r="C26" s="13" t="s">
        <v>13</v>
      </c>
      <c r="D26" s="145">
        <v>19</v>
      </c>
      <c r="E26" s="10"/>
      <c r="F26" s="10">
        <v>43593</v>
      </c>
      <c r="G26" s="148">
        <v>73.099999999999994</v>
      </c>
      <c r="H26" s="148">
        <f t="shared" si="0"/>
        <v>1388.8999999999999</v>
      </c>
    </row>
    <row r="27" spans="1:8" ht="15.75" x14ac:dyDescent="0.25">
      <c r="A27" s="144" t="s">
        <v>198</v>
      </c>
      <c r="B27" s="14" t="s">
        <v>482</v>
      </c>
      <c r="C27" s="13" t="s">
        <v>4</v>
      </c>
      <c r="D27" s="145">
        <v>11</v>
      </c>
      <c r="E27" s="10"/>
      <c r="F27" s="10">
        <v>43592</v>
      </c>
      <c r="G27" s="148">
        <v>25</v>
      </c>
      <c r="H27" s="148">
        <f t="shared" si="0"/>
        <v>275</v>
      </c>
    </row>
    <row r="28" spans="1:8" ht="15.75" x14ac:dyDescent="0.25">
      <c r="A28" s="144" t="s">
        <v>198</v>
      </c>
      <c r="B28" s="14" t="s">
        <v>31</v>
      </c>
      <c r="C28" s="13" t="s">
        <v>4</v>
      </c>
      <c r="D28" s="145">
        <v>5</v>
      </c>
      <c r="E28" s="10"/>
      <c r="F28" s="10">
        <v>44691</v>
      </c>
      <c r="G28" s="148">
        <v>80.239999999999995</v>
      </c>
      <c r="H28" s="148">
        <f t="shared" si="0"/>
        <v>401.2</v>
      </c>
    </row>
    <row r="29" spans="1:8" ht="15.75" x14ac:dyDescent="0.25">
      <c r="A29" s="144" t="s">
        <v>198</v>
      </c>
      <c r="B29" s="14" t="s">
        <v>172</v>
      </c>
      <c r="C29" s="13" t="s">
        <v>4</v>
      </c>
      <c r="D29" s="145">
        <v>13</v>
      </c>
      <c r="E29" s="10"/>
      <c r="F29" s="10">
        <v>44693</v>
      </c>
      <c r="G29" s="148">
        <v>371.7</v>
      </c>
      <c r="H29" s="148">
        <f t="shared" si="0"/>
        <v>4832.0999999999995</v>
      </c>
    </row>
    <row r="30" spans="1:8" ht="15.75" x14ac:dyDescent="0.25">
      <c r="A30" s="144" t="s">
        <v>198</v>
      </c>
      <c r="B30" s="14" t="s">
        <v>29</v>
      </c>
      <c r="C30" s="13" t="s">
        <v>4</v>
      </c>
      <c r="D30" s="145">
        <v>3</v>
      </c>
      <c r="E30" s="10"/>
      <c r="F30" s="10">
        <v>43255</v>
      </c>
      <c r="G30" s="148">
        <v>22</v>
      </c>
      <c r="H30" s="148">
        <f t="shared" si="0"/>
        <v>66</v>
      </c>
    </row>
    <row r="31" spans="1:8" ht="15.75" x14ac:dyDescent="0.25">
      <c r="A31" s="144" t="s">
        <v>198</v>
      </c>
      <c r="B31" s="14" t="s">
        <v>175</v>
      </c>
      <c r="C31" s="13" t="s">
        <v>4</v>
      </c>
      <c r="D31" s="145">
        <v>11</v>
      </c>
      <c r="E31" s="10"/>
      <c r="F31" s="10">
        <v>43588</v>
      </c>
      <c r="G31" s="148">
        <v>28.35</v>
      </c>
      <c r="H31" s="148">
        <f t="shared" si="0"/>
        <v>311.85000000000002</v>
      </c>
    </row>
    <row r="32" spans="1:8" ht="15.75" x14ac:dyDescent="0.25">
      <c r="A32" s="144" t="s">
        <v>198</v>
      </c>
      <c r="B32" s="14" t="s">
        <v>33</v>
      </c>
      <c r="C32" s="13" t="s">
        <v>4</v>
      </c>
      <c r="D32" s="145">
        <v>6</v>
      </c>
      <c r="E32" s="10"/>
      <c r="F32" s="10">
        <v>43588</v>
      </c>
      <c r="G32" s="148">
        <v>118.64</v>
      </c>
      <c r="H32" s="148">
        <f t="shared" si="0"/>
        <v>711.84</v>
      </c>
    </row>
    <row r="33" spans="1:8" ht="15.75" x14ac:dyDescent="0.25">
      <c r="A33" s="144" t="s">
        <v>198</v>
      </c>
      <c r="B33" s="14" t="s">
        <v>32</v>
      </c>
      <c r="C33" s="13" t="s">
        <v>4</v>
      </c>
      <c r="D33" s="145">
        <v>14</v>
      </c>
      <c r="E33" s="10"/>
      <c r="F33" s="10">
        <v>43588</v>
      </c>
      <c r="G33" s="148">
        <v>31.44</v>
      </c>
      <c r="H33" s="148">
        <f t="shared" si="0"/>
        <v>440.16</v>
      </c>
    </row>
    <row r="34" spans="1:8" ht="15.75" x14ac:dyDescent="0.25">
      <c r="A34" s="144" t="s">
        <v>198</v>
      </c>
      <c r="B34" s="14" t="s">
        <v>182</v>
      </c>
      <c r="C34" s="13" t="s">
        <v>13</v>
      </c>
      <c r="D34" s="145">
        <v>9</v>
      </c>
      <c r="E34" s="10"/>
      <c r="F34" s="10">
        <v>43588</v>
      </c>
      <c r="G34" s="148">
        <v>21.99</v>
      </c>
      <c r="H34" s="148">
        <f t="shared" si="0"/>
        <v>197.91</v>
      </c>
    </row>
    <row r="35" spans="1:8" ht="15.75" x14ac:dyDescent="0.25">
      <c r="A35" s="144" t="s">
        <v>198</v>
      </c>
      <c r="B35" s="14" t="s">
        <v>37</v>
      </c>
      <c r="C35" s="13" t="s">
        <v>13</v>
      </c>
      <c r="D35" s="145">
        <v>21</v>
      </c>
      <c r="E35" s="10"/>
      <c r="F35" s="10">
        <v>43588</v>
      </c>
      <c r="G35" s="148">
        <v>48.64</v>
      </c>
      <c r="H35" s="148">
        <f t="shared" si="0"/>
        <v>1021.44</v>
      </c>
    </row>
    <row r="36" spans="1:8" ht="15.75" x14ac:dyDescent="0.25">
      <c r="A36" s="144" t="s">
        <v>198</v>
      </c>
      <c r="B36" s="14" t="s">
        <v>36</v>
      </c>
      <c r="C36" s="13" t="s">
        <v>13</v>
      </c>
      <c r="D36" s="145">
        <v>27</v>
      </c>
      <c r="E36" s="10"/>
      <c r="F36" s="10">
        <v>43588</v>
      </c>
      <c r="G36" s="148">
        <v>72.03</v>
      </c>
      <c r="H36" s="148">
        <f t="shared" si="0"/>
        <v>1944.81</v>
      </c>
    </row>
    <row r="37" spans="1:8" ht="15.75" x14ac:dyDescent="0.25">
      <c r="A37" s="144" t="s">
        <v>198</v>
      </c>
      <c r="B37" s="14" t="s">
        <v>147</v>
      </c>
      <c r="C37" s="13" t="s">
        <v>13</v>
      </c>
      <c r="D37" s="145">
        <v>2</v>
      </c>
      <c r="E37" s="10"/>
      <c r="F37" s="10">
        <v>43900</v>
      </c>
      <c r="G37" s="148">
        <v>8.9443999999999999</v>
      </c>
      <c r="H37" s="148">
        <f t="shared" si="0"/>
        <v>17.8888</v>
      </c>
    </row>
    <row r="38" spans="1:8" ht="15.75" x14ac:dyDescent="0.25">
      <c r="A38" s="144" t="s">
        <v>198</v>
      </c>
      <c r="B38" s="14" t="s">
        <v>148</v>
      </c>
      <c r="C38" s="13" t="s">
        <v>13</v>
      </c>
      <c r="D38" s="145">
        <v>29</v>
      </c>
      <c r="E38" s="10"/>
      <c r="F38" s="10">
        <v>43900</v>
      </c>
      <c r="G38" s="148">
        <v>24.400040000000001</v>
      </c>
      <c r="H38" s="148">
        <f t="shared" si="0"/>
        <v>707.60116000000005</v>
      </c>
    </row>
    <row r="39" spans="1:8" ht="15.75" x14ac:dyDescent="0.25">
      <c r="A39" s="144" t="s">
        <v>199</v>
      </c>
      <c r="B39" s="14" t="s">
        <v>70</v>
      </c>
      <c r="C39" s="13" t="s">
        <v>7</v>
      </c>
      <c r="D39" s="145">
        <v>81</v>
      </c>
      <c r="E39" s="10"/>
      <c r="F39" s="10">
        <v>44384</v>
      </c>
      <c r="G39" s="148">
        <v>58.95</v>
      </c>
      <c r="H39" s="148">
        <f t="shared" si="0"/>
        <v>4774.95</v>
      </c>
    </row>
    <row r="40" spans="1:8" ht="15.75" x14ac:dyDescent="0.25">
      <c r="A40" s="144" t="s">
        <v>471</v>
      </c>
      <c r="B40" s="14" t="s">
        <v>38</v>
      </c>
      <c r="C40" s="13" t="s">
        <v>4</v>
      </c>
      <c r="D40" s="145">
        <v>2</v>
      </c>
      <c r="E40" s="10"/>
      <c r="F40" s="10">
        <v>41818</v>
      </c>
      <c r="G40" s="148">
        <v>3750</v>
      </c>
      <c r="H40" s="148">
        <f t="shared" si="0"/>
        <v>7500</v>
      </c>
    </row>
    <row r="41" spans="1:8" ht="15.75" x14ac:dyDescent="0.25">
      <c r="A41" s="144" t="s">
        <v>199</v>
      </c>
      <c r="B41" s="14" t="s">
        <v>42</v>
      </c>
      <c r="C41" s="13" t="s">
        <v>4</v>
      </c>
      <c r="D41" s="145">
        <v>1</v>
      </c>
      <c r="E41" s="10"/>
      <c r="F41" s="10">
        <v>43586</v>
      </c>
      <c r="G41" s="148">
        <v>190.59</v>
      </c>
      <c r="H41" s="148">
        <f t="shared" si="0"/>
        <v>190.59</v>
      </c>
    </row>
    <row r="42" spans="1:8" ht="15.75" x14ac:dyDescent="0.25">
      <c r="A42" s="144" t="s">
        <v>199</v>
      </c>
      <c r="B42" s="14" t="s">
        <v>213</v>
      </c>
      <c r="C42" s="13" t="s">
        <v>4</v>
      </c>
      <c r="D42" s="145">
        <v>8</v>
      </c>
      <c r="E42" s="10"/>
      <c r="F42" s="10">
        <v>43586</v>
      </c>
      <c r="G42" s="148">
        <v>48.38</v>
      </c>
      <c r="H42" s="148">
        <f t="shared" si="0"/>
        <v>387.04</v>
      </c>
    </row>
    <row r="43" spans="1:8" ht="15.75" x14ac:dyDescent="0.25">
      <c r="A43" s="144" t="s">
        <v>201</v>
      </c>
      <c r="B43" s="14" t="s">
        <v>483</v>
      </c>
      <c r="C43" s="13" t="s">
        <v>4</v>
      </c>
      <c r="D43" s="145">
        <v>5</v>
      </c>
      <c r="E43" s="10"/>
      <c r="F43" s="10">
        <v>44385</v>
      </c>
      <c r="G43" s="148">
        <v>944</v>
      </c>
      <c r="H43" s="148">
        <f t="shared" si="0"/>
        <v>4720</v>
      </c>
    </row>
    <row r="44" spans="1:8" ht="15.75" x14ac:dyDescent="0.25">
      <c r="A44" s="144" t="s">
        <v>201</v>
      </c>
      <c r="B44" s="14" t="s">
        <v>45</v>
      </c>
      <c r="C44" s="13" t="s">
        <v>4</v>
      </c>
      <c r="D44" s="145">
        <v>1</v>
      </c>
      <c r="E44" s="10"/>
      <c r="F44" s="10">
        <v>43237</v>
      </c>
      <c r="G44" s="148">
        <v>625</v>
      </c>
      <c r="H44" s="148">
        <f t="shared" si="0"/>
        <v>625</v>
      </c>
    </row>
    <row r="45" spans="1:8" ht="15.75" x14ac:dyDescent="0.25">
      <c r="A45" s="144" t="s">
        <v>198</v>
      </c>
      <c r="B45" s="14" t="s">
        <v>41</v>
      </c>
      <c r="C45" s="13" t="s">
        <v>4</v>
      </c>
      <c r="D45" s="145">
        <v>774</v>
      </c>
      <c r="E45" s="10"/>
      <c r="F45" s="10">
        <v>41818</v>
      </c>
      <c r="G45" s="148">
        <v>20.65</v>
      </c>
      <c r="H45" s="148">
        <f t="shared" si="0"/>
        <v>15983.099999999999</v>
      </c>
    </row>
    <row r="46" spans="1:8" ht="15.75" x14ac:dyDescent="0.25">
      <c r="A46" s="144" t="s">
        <v>471</v>
      </c>
      <c r="B46" s="14" t="s">
        <v>48</v>
      </c>
      <c r="C46" s="13" t="s">
        <v>4</v>
      </c>
      <c r="D46" s="145">
        <v>14</v>
      </c>
      <c r="E46" s="10"/>
      <c r="F46" s="10">
        <v>43900</v>
      </c>
      <c r="G46" s="148">
        <v>33.4176</v>
      </c>
      <c r="H46" s="148">
        <f t="shared" si="0"/>
        <v>467.84640000000002</v>
      </c>
    </row>
    <row r="47" spans="1:8" ht="15.75" x14ac:dyDescent="0.25">
      <c r="A47" s="144" t="s">
        <v>201</v>
      </c>
      <c r="B47" s="14" t="s">
        <v>49</v>
      </c>
      <c r="C47" s="13" t="s">
        <v>4</v>
      </c>
      <c r="D47" s="145">
        <v>10</v>
      </c>
      <c r="E47" s="10"/>
      <c r="F47" s="10">
        <v>43362</v>
      </c>
      <c r="G47" s="148">
        <v>74</v>
      </c>
      <c r="H47" s="148">
        <f t="shared" si="0"/>
        <v>740</v>
      </c>
    </row>
    <row r="48" spans="1:8" ht="15.75" x14ac:dyDescent="0.25">
      <c r="A48" s="144" t="s">
        <v>201</v>
      </c>
      <c r="B48" s="14" t="s">
        <v>168</v>
      </c>
      <c r="C48" s="13" t="s">
        <v>4</v>
      </c>
      <c r="D48" s="145">
        <v>3</v>
      </c>
      <c r="E48" s="10"/>
      <c r="F48" s="10">
        <v>44392</v>
      </c>
      <c r="G48" s="148">
        <v>115.64</v>
      </c>
      <c r="H48" s="148">
        <f t="shared" si="0"/>
        <v>346.92</v>
      </c>
    </row>
    <row r="49" spans="1:8" ht="15.75" x14ac:dyDescent="0.25">
      <c r="A49" s="144" t="s">
        <v>198</v>
      </c>
      <c r="B49" s="14" t="s">
        <v>54</v>
      </c>
      <c r="C49" s="13" t="s">
        <v>4</v>
      </c>
      <c r="D49" s="145">
        <v>350</v>
      </c>
      <c r="E49" s="10"/>
      <c r="F49" s="10">
        <v>41818</v>
      </c>
      <c r="G49" s="148">
        <v>1.17</v>
      </c>
      <c r="H49" s="148">
        <f t="shared" si="0"/>
        <v>409.5</v>
      </c>
    </row>
    <row r="50" spans="1:8" ht="15.75" x14ac:dyDescent="0.25">
      <c r="A50" s="144" t="s">
        <v>198</v>
      </c>
      <c r="B50" s="14" t="s">
        <v>57</v>
      </c>
      <c r="C50" s="13" t="s">
        <v>4</v>
      </c>
      <c r="D50" s="145">
        <v>300</v>
      </c>
      <c r="E50" s="10"/>
      <c r="F50" s="10">
        <v>41818</v>
      </c>
      <c r="G50" s="148">
        <v>1.91</v>
      </c>
      <c r="H50" s="148">
        <f t="shared" si="0"/>
        <v>573</v>
      </c>
    </row>
    <row r="51" spans="1:8" ht="15.75" x14ac:dyDescent="0.25">
      <c r="A51" s="144" t="s">
        <v>198</v>
      </c>
      <c r="B51" s="14" t="s">
        <v>51</v>
      </c>
      <c r="C51" s="13" t="s">
        <v>4</v>
      </c>
      <c r="D51" s="145">
        <v>150</v>
      </c>
      <c r="E51" s="10"/>
      <c r="F51" s="10">
        <v>43451</v>
      </c>
      <c r="G51" s="148">
        <v>9.0399999999999991</v>
      </c>
      <c r="H51" s="148">
        <f t="shared" si="0"/>
        <v>1355.9999999999998</v>
      </c>
    </row>
    <row r="52" spans="1:8" ht="15.75" x14ac:dyDescent="0.25">
      <c r="A52" s="144" t="s">
        <v>198</v>
      </c>
      <c r="B52" s="14" t="s">
        <v>53</v>
      </c>
      <c r="C52" s="13" t="s">
        <v>4</v>
      </c>
      <c r="D52" s="145">
        <v>550</v>
      </c>
      <c r="E52" s="10"/>
      <c r="F52" s="10">
        <v>41818</v>
      </c>
      <c r="G52" s="148">
        <v>7</v>
      </c>
      <c r="H52" s="148">
        <f t="shared" si="0"/>
        <v>3850</v>
      </c>
    </row>
    <row r="53" spans="1:8" ht="15.75" x14ac:dyDescent="0.25">
      <c r="A53" s="144" t="s">
        <v>198</v>
      </c>
      <c r="B53" s="14" t="s">
        <v>52</v>
      </c>
      <c r="C53" s="13" t="s">
        <v>4</v>
      </c>
      <c r="D53" s="145">
        <v>100</v>
      </c>
      <c r="E53" s="10"/>
      <c r="F53" s="10">
        <v>43019</v>
      </c>
      <c r="G53" s="148">
        <v>5</v>
      </c>
      <c r="H53" s="148">
        <f t="shared" si="0"/>
        <v>500</v>
      </c>
    </row>
    <row r="54" spans="1:8" ht="15.75" x14ac:dyDescent="0.25">
      <c r="A54" s="144" t="s">
        <v>198</v>
      </c>
      <c r="B54" s="14" t="s">
        <v>50</v>
      </c>
      <c r="C54" s="13" t="s">
        <v>4</v>
      </c>
      <c r="D54" s="145">
        <v>150</v>
      </c>
      <c r="E54" s="10"/>
      <c r="F54" s="10">
        <v>43019</v>
      </c>
      <c r="G54" s="148">
        <v>75.010000000000005</v>
      </c>
      <c r="H54" s="148">
        <f t="shared" si="0"/>
        <v>11251.5</v>
      </c>
    </row>
    <row r="55" spans="1:8" ht="15.75" x14ac:dyDescent="0.25">
      <c r="A55" s="144" t="s">
        <v>198</v>
      </c>
      <c r="B55" s="14" t="s">
        <v>55</v>
      </c>
      <c r="C55" s="13" t="s">
        <v>4</v>
      </c>
      <c r="D55" s="145">
        <v>350</v>
      </c>
      <c r="E55" s="10"/>
      <c r="F55" s="10">
        <v>41818</v>
      </c>
      <c r="G55" s="148">
        <v>1.17</v>
      </c>
      <c r="H55" s="148">
        <f t="shared" si="0"/>
        <v>409.5</v>
      </c>
    </row>
    <row r="56" spans="1:8" ht="15.75" x14ac:dyDescent="0.25">
      <c r="A56" s="144" t="s">
        <v>198</v>
      </c>
      <c r="B56" s="14" t="s">
        <v>59</v>
      </c>
      <c r="C56" s="13" t="s">
        <v>12</v>
      </c>
      <c r="D56" s="145">
        <v>9</v>
      </c>
      <c r="E56" s="10"/>
      <c r="F56" s="10">
        <v>43592</v>
      </c>
      <c r="G56" s="148">
        <v>195</v>
      </c>
      <c r="H56" s="148">
        <f t="shared" si="0"/>
        <v>1755</v>
      </c>
    </row>
    <row r="57" spans="1:8" ht="15.75" x14ac:dyDescent="0.25">
      <c r="A57" s="144" t="s">
        <v>198</v>
      </c>
      <c r="B57" s="14" t="s">
        <v>58</v>
      </c>
      <c r="C57" s="13" t="s">
        <v>12</v>
      </c>
      <c r="D57" s="145">
        <v>12</v>
      </c>
      <c r="E57" s="10"/>
      <c r="F57" s="10">
        <v>43591</v>
      </c>
      <c r="G57" s="148">
        <v>680</v>
      </c>
      <c r="H57" s="148">
        <f t="shared" si="0"/>
        <v>8160</v>
      </c>
    </row>
    <row r="58" spans="1:8" ht="15.75" x14ac:dyDescent="0.25">
      <c r="A58" s="144" t="s">
        <v>198</v>
      </c>
      <c r="B58" s="14" t="s">
        <v>66</v>
      </c>
      <c r="C58" s="13" t="s">
        <v>13</v>
      </c>
      <c r="D58" s="145">
        <v>7</v>
      </c>
      <c r="E58" s="10"/>
      <c r="F58" s="10">
        <v>43451</v>
      </c>
      <c r="G58" s="148">
        <v>600</v>
      </c>
      <c r="H58" s="148">
        <f t="shared" si="0"/>
        <v>4200</v>
      </c>
    </row>
    <row r="59" spans="1:8" ht="15.75" x14ac:dyDescent="0.25">
      <c r="A59" s="144" t="s">
        <v>198</v>
      </c>
      <c r="B59" s="14" t="s">
        <v>67</v>
      </c>
      <c r="C59" s="13" t="s">
        <v>12</v>
      </c>
      <c r="D59" s="145">
        <v>21</v>
      </c>
      <c r="E59" s="10"/>
      <c r="F59" s="10">
        <v>43900</v>
      </c>
      <c r="G59" s="148">
        <v>980</v>
      </c>
      <c r="H59" s="148">
        <f t="shared" si="0"/>
        <v>20580</v>
      </c>
    </row>
    <row r="60" spans="1:8" ht="15.75" x14ac:dyDescent="0.25">
      <c r="A60" s="144" t="s">
        <v>480</v>
      </c>
      <c r="B60" s="14" t="s">
        <v>69</v>
      </c>
      <c r="C60" s="13" t="s">
        <v>4</v>
      </c>
      <c r="D60" s="145">
        <v>11</v>
      </c>
      <c r="E60" s="10"/>
      <c r="F60" s="10">
        <v>41818</v>
      </c>
      <c r="G60" s="148">
        <v>5</v>
      </c>
      <c r="H60" s="149">
        <f t="shared" ref="H60:H107" si="1">D60*$G60</f>
        <v>55</v>
      </c>
    </row>
    <row r="61" spans="1:8" ht="15.75" x14ac:dyDescent="0.25">
      <c r="A61" s="144" t="s">
        <v>198</v>
      </c>
      <c r="B61" s="14" t="s">
        <v>71</v>
      </c>
      <c r="C61" s="13" t="s">
        <v>13</v>
      </c>
      <c r="D61" s="145">
        <v>26</v>
      </c>
      <c r="E61" s="10"/>
      <c r="F61" s="10">
        <v>44392</v>
      </c>
      <c r="G61" s="148">
        <v>44.603999999999999</v>
      </c>
      <c r="H61" s="148">
        <f t="shared" si="1"/>
        <v>1159.704</v>
      </c>
    </row>
    <row r="62" spans="1:8" ht="15.75" x14ac:dyDescent="0.25">
      <c r="A62" s="144" t="s">
        <v>198</v>
      </c>
      <c r="B62" s="14" t="s">
        <v>72</v>
      </c>
      <c r="C62" s="13" t="s">
        <v>4</v>
      </c>
      <c r="D62" s="145">
        <v>52</v>
      </c>
      <c r="E62" s="10"/>
      <c r="F62" s="10">
        <v>43248</v>
      </c>
      <c r="G62" s="148">
        <v>3.3</v>
      </c>
      <c r="H62" s="148">
        <f t="shared" si="1"/>
        <v>171.6</v>
      </c>
    </row>
    <row r="63" spans="1:8" ht="15.75" x14ac:dyDescent="0.25">
      <c r="A63" s="144" t="s">
        <v>198</v>
      </c>
      <c r="B63" s="14" t="s">
        <v>180</v>
      </c>
      <c r="C63" s="13" t="s">
        <v>4</v>
      </c>
      <c r="D63" s="145">
        <v>10</v>
      </c>
      <c r="E63" s="10"/>
      <c r="F63" s="10">
        <v>44392</v>
      </c>
      <c r="G63" s="148">
        <v>601.79999999999995</v>
      </c>
      <c r="H63" s="148">
        <f t="shared" si="1"/>
        <v>6018</v>
      </c>
    </row>
    <row r="64" spans="1:8" ht="15.75" x14ac:dyDescent="0.25">
      <c r="A64" s="144" t="s">
        <v>198</v>
      </c>
      <c r="B64" s="14" t="s">
        <v>155</v>
      </c>
      <c r="C64" s="13" t="s">
        <v>4</v>
      </c>
      <c r="D64" s="145">
        <v>2</v>
      </c>
      <c r="E64" s="10"/>
      <c r="F64" s="10">
        <v>44693</v>
      </c>
      <c r="G64" s="148">
        <v>233.64</v>
      </c>
      <c r="H64" s="148">
        <f t="shared" si="1"/>
        <v>467.28</v>
      </c>
    </row>
    <row r="65" spans="1:8" ht="15.75" x14ac:dyDescent="0.25">
      <c r="A65" s="144" t="s">
        <v>198</v>
      </c>
      <c r="B65" s="14" t="s">
        <v>76</v>
      </c>
      <c r="C65" s="13" t="s">
        <v>13</v>
      </c>
      <c r="D65" s="145">
        <v>59</v>
      </c>
      <c r="E65" s="10"/>
      <c r="F65" s="10">
        <v>41818</v>
      </c>
      <c r="G65" s="148">
        <v>35.96</v>
      </c>
      <c r="H65" s="148">
        <f t="shared" si="1"/>
        <v>2121.64</v>
      </c>
    </row>
    <row r="66" spans="1:8" ht="15.75" x14ac:dyDescent="0.25">
      <c r="A66" s="144" t="s">
        <v>198</v>
      </c>
      <c r="B66" s="14" t="s">
        <v>75</v>
      </c>
      <c r="C66" s="13" t="s">
        <v>13</v>
      </c>
      <c r="D66" s="145">
        <v>18</v>
      </c>
      <c r="E66" s="10"/>
      <c r="F66" s="10">
        <v>43255</v>
      </c>
      <c r="G66" s="148">
        <v>23</v>
      </c>
      <c r="H66" s="148">
        <f t="shared" si="1"/>
        <v>414</v>
      </c>
    </row>
    <row r="67" spans="1:8" ht="15.75" x14ac:dyDescent="0.25">
      <c r="A67" s="144" t="s">
        <v>357</v>
      </c>
      <c r="B67" s="14" t="s">
        <v>194</v>
      </c>
      <c r="C67" s="13" t="s">
        <v>13</v>
      </c>
      <c r="D67" s="145">
        <v>79</v>
      </c>
      <c r="E67" s="10"/>
      <c r="F67" s="10">
        <v>43977</v>
      </c>
      <c r="G67" s="148">
        <v>600</v>
      </c>
      <c r="H67" s="148">
        <f t="shared" si="1"/>
        <v>47400</v>
      </c>
    </row>
    <row r="68" spans="1:8" ht="15.75" x14ac:dyDescent="0.25">
      <c r="A68" s="144" t="s">
        <v>198</v>
      </c>
      <c r="B68" s="14" t="s">
        <v>188</v>
      </c>
      <c r="C68" s="13" t="s">
        <v>12</v>
      </c>
      <c r="D68" s="145">
        <v>6</v>
      </c>
      <c r="E68" s="146"/>
      <c r="F68" s="10">
        <v>44406</v>
      </c>
      <c r="G68" s="148">
        <v>159.30000000000001</v>
      </c>
      <c r="H68" s="148">
        <f t="shared" si="1"/>
        <v>955.80000000000007</v>
      </c>
    </row>
    <row r="69" spans="1:8" ht="15.75" x14ac:dyDescent="0.25">
      <c r="A69" s="144" t="s">
        <v>287</v>
      </c>
      <c r="B69" s="14" t="s">
        <v>484</v>
      </c>
      <c r="C69" s="13" t="s">
        <v>4</v>
      </c>
      <c r="D69" s="145">
        <v>59</v>
      </c>
      <c r="E69" s="146"/>
      <c r="F69" s="10">
        <v>44712</v>
      </c>
      <c r="G69" s="148">
        <v>48.38</v>
      </c>
      <c r="H69" s="148">
        <f t="shared" si="1"/>
        <v>2854.42</v>
      </c>
    </row>
    <row r="70" spans="1:8" ht="15.75" x14ac:dyDescent="0.25">
      <c r="A70" s="144" t="s">
        <v>201</v>
      </c>
      <c r="B70" s="14" t="s">
        <v>81</v>
      </c>
      <c r="C70" s="13" t="s">
        <v>7</v>
      </c>
      <c r="D70" s="145">
        <v>2</v>
      </c>
      <c r="E70" s="146"/>
      <c r="F70" s="10">
        <v>43588</v>
      </c>
      <c r="G70" s="148">
        <v>115.64</v>
      </c>
      <c r="H70" s="148">
        <f t="shared" si="1"/>
        <v>231.28</v>
      </c>
    </row>
    <row r="71" spans="1:8" ht="15.75" x14ac:dyDescent="0.25">
      <c r="A71" s="144" t="s">
        <v>198</v>
      </c>
      <c r="B71" s="14" t="s">
        <v>83</v>
      </c>
      <c r="C71" s="13" t="s">
        <v>4</v>
      </c>
      <c r="D71" s="145">
        <v>19</v>
      </c>
      <c r="E71" s="146"/>
      <c r="F71" s="10">
        <v>43900</v>
      </c>
      <c r="G71" s="148">
        <v>7.5755999999999997</v>
      </c>
      <c r="H71" s="148">
        <f t="shared" si="1"/>
        <v>143.93639999999999</v>
      </c>
    </row>
    <row r="72" spans="1:8" ht="15.75" x14ac:dyDescent="0.25">
      <c r="A72" s="144" t="s">
        <v>198</v>
      </c>
      <c r="B72" s="14" t="s">
        <v>85</v>
      </c>
      <c r="C72" s="13" t="s">
        <v>4</v>
      </c>
      <c r="D72" s="145">
        <v>12</v>
      </c>
      <c r="E72" s="146"/>
      <c r="F72" s="10">
        <v>43900</v>
      </c>
      <c r="G72" s="148">
        <v>7.5755999999999997</v>
      </c>
      <c r="H72" s="148">
        <f t="shared" si="1"/>
        <v>90.907199999999989</v>
      </c>
    </row>
    <row r="73" spans="1:8" ht="15.75" x14ac:dyDescent="0.25">
      <c r="A73" s="144" t="s">
        <v>198</v>
      </c>
      <c r="B73" s="14" t="s">
        <v>86</v>
      </c>
      <c r="C73" s="13" t="s">
        <v>4</v>
      </c>
      <c r="D73" s="145">
        <v>152</v>
      </c>
      <c r="E73" s="146"/>
      <c r="F73" s="10">
        <v>43900</v>
      </c>
      <c r="G73" s="148">
        <v>12.4962</v>
      </c>
      <c r="H73" s="148">
        <f t="shared" si="1"/>
        <v>1899.4223999999999</v>
      </c>
    </row>
    <row r="74" spans="1:8" ht="15.75" x14ac:dyDescent="0.25">
      <c r="A74" s="144" t="s">
        <v>198</v>
      </c>
      <c r="B74" s="14" t="s">
        <v>82</v>
      </c>
      <c r="C74" s="13" t="s">
        <v>4</v>
      </c>
      <c r="D74" s="145">
        <v>26</v>
      </c>
      <c r="E74" s="146"/>
      <c r="F74" s="10">
        <v>43895</v>
      </c>
      <c r="G74" s="148">
        <v>10.62</v>
      </c>
      <c r="H74" s="148">
        <f t="shared" si="1"/>
        <v>276.12</v>
      </c>
    </row>
    <row r="75" spans="1:8" ht="15.75" x14ac:dyDescent="0.25">
      <c r="A75" s="144" t="s">
        <v>198</v>
      </c>
      <c r="B75" s="14" t="s">
        <v>84</v>
      </c>
      <c r="C75" s="13" t="s">
        <v>4</v>
      </c>
      <c r="D75" s="145">
        <v>51</v>
      </c>
      <c r="E75" s="146"/>
      <c r="F75" s="10">
        <v>43895</v>
      </c>
      <c r="G75" s="148">
        <v>10.62</v>
      </c>
      <c r="H75" s="148">
        <f t="shared" si="1"/>
        <v>541.62</v>
      </c>
    </row>
    <row r="76" spans="1:8" ht="15.75" x14ac:dyDescent="0.25">
      <c r="A76" s="144" t="s">
        <v>198</v>
      </c>
      <c r="B76" s="14" t="s">
        <v>220</v>
      </c>
      <c r="C76" s="13" t="s">
        <v>4</v>
      </c>
      <c r="D76" s="145">
        <v>17</v>
      </c>
      <c r="E76" s="146"/>
      <c r="F76" s="10">
        <v>44406</v>
      </c>
      <c r="G76" s="148">
        <v>339.00220000000002</v>
      </c>
      <c r="H76" s="148">
        <f t="shared" si="1"/>
        <v>5763.0374000000002</v>
      </c>
    </row>
    <row r="77" spans="1:8" ht="15.75" x14ac:dyDescent="0.25">
      <c r="A77" s="144" t="s">
        <v>329</v>
      </c>
      <c r="B77" s="14" t="s">
        <v>263</v>
      </c>
      <c r="C77" s="13" t="s">
        <v>20</v>
      </c>
      <c r="D77" s="145">
        <v>15</v>
      </c>
      <c r="E77" s="146"/>
      <c r="F77" s="10">
        <v>45016</v>
      </c>
      <c r="G77" s="148">
        <v>387.00400000000002</v>
      </c>
      <c r="H77" s="148">
        <f t="shared" si="1"/>
        <v>5805.06</v>
      </c>
    </row>
    <row r="78" spans="1:8" ht="15.75" x14ac:dyDescent="0.25">
      <c r="A78" s="144" t="s">
        <v>329</v>
      </c>
      <c r="B78" s="14" t="s">
        <v>89</v>
      </c>
      <c r="C78" s="13" t="s">
        <v>20</v>
      </c>
      <c r="D78" s="145">
        <v>18</v>
      </c>
      <c r="E78" s="146"/>
      <c r="F78" s="10">
        <v>41818</v>
      </c>
      <c r="G78" s="148">
        <v>1044</v>
      </c>
      <c r="H78" s="148">
        <f t="shared" si="1"/>
        <v>18792</v>
      </c>
    </row>
    <row r="79" spans="1:8" ht="15.75" x14ac:dyDescent="0.25">
      <c r="A79" s="144" t="s">
        <v>286</v>
      </c>
      <c r="B79" s="14" t="s">
        <v>485</v>
      </c>
      <c r="C79" s="13" t="s">
        <v>92</v>
      </c>
      <c r="D79" s="145">
        <v>54</v>
      </c>
      <c r="E79" s="146"/>
      <c r="F79" s="10">
        <v>44057</v>
      </c>
      <c r="G79" s="148">
        <v>590</v>
      </c>
      <c r="H79" s="148">
        <f t="shared" si="1"/>
        <v>31860</v>
      </c>
    </row>
    <row r="80" spans="1:8" ht="15.75" x14ac:dyDescent="0.25">
      <c r="A80" s="144" t="s">
        <v>286</v>
      </c>
      <c r="B80" s="14" t="s">
        <v>87</v>
      </c>
      <c r="C80" s="13" t="s">
        <v>20</v>
      </c>
      <c r="D80" s="145">
        <v>2</v>
      </c>
      <c r="E80" s="146"/>
      <c r="F80" s="10">
        <v>44406</v>
      </c>
      <c r="G80" s="148">
        <v>513.005</v>
      </c>
      <c r="H80" s="148">
        <f t="shared" si="1"/>
        <v>1026.01</v>
      </c>
    </row>
    <row r="81" spans="1:8" ht="15.75" x14ac:dyDescent="0.25">
      <c r="A81" s="144" t="s">
        <v>287</v>
      </c>
      <c r="B81" s="14" t="s">
        <v>91</v>
      </c>
      <c r="C81" s="13" t="s">
        <v>13</v>
      </c>
      <c r="D81" s="145">
        <v>2</v>
      </c>
      <c r="E81" s="146"/>
      <c r="F81" s="10">
        <v>43451</v>
      </c>
      <c r="G81" s="148">
        <v>224</v>
      </c>
      <c r="H81" s="148">
        <f t="shared" si="1"/>
        <v>448</v>
      </c>
    </row>
    <row r="82" spans="1:8" ht="15.75" x14ac:dyDescent="0.25">
      <c r="A82" s="144" t="s">
        <v>286</v>
      </c>
      <c r="B82" s="14" t="s">
        <v>149</v>
      </c>
      <c r="C82" s="13" t="s">
        <v>4</v>
      </c>
      <c r="D82" s="145">
        <v>372</v>
      </c>
      <c r="E82" s="146"/>
      <c r="F82" s="10">
        <v>43592</v>
      </c>
      <c r="G82" s="148">
        <v>5</v>
      </c>
      <c r="H82" s="148">
        <f t="shared" si="1"/>
        <v>1860</v>
      </c>
    </row>
    <row r="83" spans="1:8" ht="15.75" x14ac:dyDescent="0.25">
      <c r="A83" s="144" t="s">
        <v>198</v>
      </c>
      <c r="B83" s="14" t="s">
        <v>97</v>
      </c>
      <c r="C83" s="13" t="s">
        <v>4</v>
      </c>
      <c r="D83" s="145">
        <v>6</v>
      </c>
      <c r="E83" s="146"/>
      <c r="F83" s="10">
        <v>43588</v>
      </c>
      <c r="G83" s="148">
        <v>158.59</v>
      </c>
      <c r="H83" s="148">
        <f t="shared" si="1"/>
        <v>951.54</v>
      </c>
    </row>
    <row r="84" spans="1:8" ht="15.75" x14ac:dyDescent="0.25">
      <c r="A84" s="144" t="s">
        <v>198</v>
      </c>
      <c r="B84" s="14" t="s">
        <v>98</v>
      </c>
      <c r="C84" s="13" t="s">
        <v>4</v>
      </c>
      <c r="D84" s="145">
        <v>6</v>
      </c>
      <c r="E84" s="146"/>
      <c r="F84" s="10">
        <v>43895</v>
      </c>
      <c r="G84" s="148">
        <v>200.6</v>
      </c>
      <c r="H84" s="148">
        <f t="shared" si="1"/>
        <v>1203.5999999999999</v>
      </c>
    </row>
    <row r="85" spans="1:8" ht="15.75" x14ac:dyDescent="0.25">
      <c r="A85" s="144" t="s">
        <v>198</v>
      </c>
      <c r="B85" s="14" t="s">
        <v>95</v>
      </c>
      <c r="C85" s="13" t="s">
        <v>12</v>
      </c>
      <c r="D85" s="145">
        <v>8</v>
      </c>
      <c r="E85" s="146"/>
      <c r="F85" s="10">
        <v>44406</v>
      </c>
      <c r="G85" s="148">
        <v>517.99639999999999</v>
      </c>
      <c r="H85" s="148">
        <f t="shared" si="1"/>
        <v>4143.9712</v>
      </c>
    </row>
    <row r="86" spans="1:8" ht="15.75" x14ac:dyDescent="0.25">
      <c r="A86" s="144" t="s">
        <v>198</v>
      </c>
      <c r="B86" s="14" t="s">
        <v>99</v>
      </c>
      <c r="C86" s="13" t="s">
        <v>4</v>
      </c>
      <c r="D86" s="145">
        <v>214</v>
      </c>
      <c r="E86" s="146"/>
      <c r="F86" s="10">
        <v>42914</v>
      </c>
      <c r="G86" s="148">
        <v>210</v>
      </c>
      <c r="H86" s="148">
        <f t="shared" si="1"/>
        <v>44940</v>
      </c>
    </row>
    <row r="87" spans="1:8" ht="15.75" x14ac:dyDescent="0.25">
      <c r="A87" s="144" t="s">
        <v>197</v>
      </c>
      <c r="B87" s="14" t="s">
        <v>146</v>
      </c>
      <c r="C87" s="13" t="s">
        <v>4</v>
      </c>
      <c r="D87" s="145">
        <v>800</v>
      </c>
      <c r="E87" s="146"/>
      <c r="F87" s="10">
        <v>44718</v>
      </c>
      <c r="G87" s="148">
        <v>4</v>
      </c>
      <c r="H87" s="148">
        <f t="shared" si="1"/>
        <v>3200</v>
      </c>
    </row>
    <row r="88" spans="1:8" ht="15.75" x14ac:dyDescent="0.25">
      <c r="A88" s="144" t="s">
        <v>197</v>
      </c>
      <c r="B88" s="14" t="s">
        <v>153</v>
      </c>
      <c r="C88" s="13" t="s">
        <v>12</v>
      </c>
      <c r="D88" s="145">
        <v>53</v>
      </c>
      <c r="E88" s="146"/>
      <c r="F88" s="10">
        <v>43376</v>
      </c>
      <c r="G88" s="148">
        <v>9</v>
      </c>
      <c r="H88" s="148">
        <f t="shared" si="1"/>
        <v>477</v>
      </c>
    </row>
    <row r="89" spans="1:8" ht="15.75" x14ac:dyDescent="0.25">
      <c r="A89" s="144" t="s">
        <v>197</v>
      </c>
      <c r="B89" s="14" t="s">
        <v>152</v>
      </c>
      <c r="C89" s="13" t="s">
        <v>12</v>
      </c>
      <c r="D89" s="145">
        <v>33</v>
      </c>
      <c r="E89" s="146"/>
      <c r="F89" s="10">
        <v>43588</v>
      </c>
      <c r="G89" s="148">
        <v>55</v>
      </c>
      <c r="H89" s="148">
        <f t="shared" si="1"/>
        <v>1815</v>
      </c>
    </row>
    <row r="90" spans="1:8" ht="15.75" x14ac:dyDescent="0.25">
      <c r="A90" s="144" t="s">
        <v>198</v>
      </c>
      <c r="B90" s="14" t="s">
        <v>102</v>
      </c>
      <c r="C90" s="13" t="s">
        <v>4</v>
      </c>
      <c r="D90" s="145">
        <v>37</v>
      </c>
      <c r="E90" s="146"/>
      <c r="F90" s="10">
        <v>44693</v>
      </c>
      <c r="G90" s="148">
        <v>40.71</v>
      </c>
      <c r="H90" s="148">
        <f t="shared" si="1"/>
        <v>1506.27</v>
      </c>
    </row>
    <row r="91" spans="1:8" ht="15.75" x14ac:dyDescent="0.25">
      <c r="A91" s="144" t="s">
        <v>198</v>
      </c>
      <c r="B91" s="14" t="s">
        <v>103</v>
      </c>
      <c r="C91" s="13" t="s">
        <v>4</v>
      </c>
      <c r="D91" s="145">
        <v>35</v>
      </c>
      <c r="E91" s="146"/>
      <c r="F91" s="10">
        <v>44406</v>
      </c>
      <c r="G91" s="148">
        <v>60.18</v>
      </c>
      <c r="H91" s="148">
        <f t="shared" si="1"/>
        <v>2106.3000000000002</v>
      </c>
    </row>
    <row r="92" spans="1:8" ht="15.75" x14ac:dyDescent="0.25">
      <c r="A92" s="144" t="s">
        <v>198</v>
      </c>
      <c r="B92" s="14" t="s">
        <v>183</v>
      </c>
      <c r="C92" s="13" t="s">
        <v>4</v>
      </c>
      <c r="D92" s="145">
        <v>18</v>
      </c>
      <c r="E92" s="146"/>
      <c r="F92" s="10">
        <v>43895</v>
      </c>
      <c r="G92" s="148">
        <v>46.02</v>
      </c>
      <c r="H92" s="148">
        <f t="shared" si="1"/>
        <v>828.36</v>
      </c>
    </row>
    <row r="93" spans="1:8" ht="15.75" x14ac:dyDescent="0.25">
      <c r="A93" s="144" t="s">
        <v>201</v>
      </c>
      <c r="B93" s="14" t="s">
        <v>169</v>
      </c>
      <c r="C93" s="13" t="s">
        <v>4</v>
      </c>
      <c r="D93" s="145">
        <v>12</v>
      </c>
      <c r="E93" s="146"/>
      <c r="F93" s="10">
        <v>44722</v>
      </c>
      <c r="G93" s="148">
        <v>108.56</v>
      </c>
      <c r="H93" s="148">
        <f t="shared" si="1"/>
        <v>1302.72</v>
      </c>
    </row>
    <row r="94" spans="1:8" ht="15.75" x14ac:dyDescent="0.25">
      <c r="A94" s="144" t="s">
        <v>198</v>
      </c>
      <c r="B94" s="14" t="s">
        <v>110</v>
      </c>
      <c r="C94" s="13" t="s">
        <v>4</v>
      </c>
      <c r="D94" s="145">
        <v>7</v>
      </c>
      <c r="E94" s="146"/>
      <c r="F94" s="10">
        <v>43900</v>
      </c>
      <c r="G94" s="148">
        <v>5.6050000000000004</v>
      </c>
      <c r="H94" s="148">
        <f t="shared" si="1"/>
        <v>39.234999999999999</v>
      </c>
    </row>
    <row r="95" spans="1:8" ht="15" customHeight="1" x14ac:dyDescent="0.25">
      <c r="A95" s="144" t="s">
        <v>198</v>
      </c>
      <c r="B95" s="14" t="s">
        <v>108</v>
      </c>
      <c r="C95" s="13" t="s">
        <v>4</v>
      </c>
      <c r="D95" s="145">
        <v>6</v>
      </c>
      <c r="E95" s="146"/>
      <c r="F95" s="10">
        <v>43900</v>
      </c>
      <c r="G95" s="148">
        <v>104.2766</v>
      </c>
      <c r="H95" s="148">
        <f t="shared" si="1"/>
        <v>625.65959999999995</v>
      </c>
    </row>
    <row r="96" spans="1:8" ht="15.75" x14ac:dyDescent="0.25">
      <c r="A96" s="144" t="s">
        <v>198</v>
      </c>
      <c r="B96" s="14" t="s">
        <v>195</v>
      </c>
      <c r="C96" s="13" t="s">
        <v>4</v>
      </c>
      <c r="D96" s="145">
        <v>70</v>
      </c>
      <c r="E96" s="146"/>
      <c r="F96" s="10">
        <v>43900</v>
      </c>
      <c r="G96" s="148">
        <v>104.2766</v>
      </c>
      <c r="H96" s="148">
        <f t="shared" si="1"/>
        <v>7299.3620000000001</v>
      </c>
    </row>
    <row r="97" spans="1:8" ht="15.75" x14ac:dyDescent="0.25">
      <c r="A97" s="144" t="s">
        <v>198</v>
      </c>
      <c r="B97" s="14" t="s">
        <v>109</v>
      </c>
      <c r="C97" s="13" t="s">
        <v>4</v>
      </c>
      <c r="D97" s="145">
        <v>20</v>
      </c>
      <c r="E97" s="146"/>
      <c r="F97" s="10">
        <v>43900</v>
      </c>
      <c r="G97" s="148">
        <v>104.2766</v>
      </c>
      <c r="H97" s="148">
        <f t="shared" si="1"/>
        <v>2085.5320000000002</v>
      </c>
    </row>
    <row r="98" spans="1:8" ht="15.75" x14ac:dyDescent="0.25">
      <c r="A98" s="144" t="s">
        <v>198</v>
      </c>
      <c r="B98" s="14" t="s">
        <v>106</v>
      </c>
      <c r="C98" s="13" t="s">
        <v>4</v>
      </c>
      <c r="D98" s="145">
        <v>6</v>
      </c>
      <c r="E98" s="146"/>
      <c r="F98" s="10">
        <v>44392</v>
      </c>
      <c r="G98" s="148">
        <v>194.7</v>
      </c>
      <c r="H98" s="148">
        <f t="shared" si="1"/>
        <v>1168.1999999999998</v>
      </c>
    </row>
    <row r="99" spans="1:8" ht="15.75" x14ac:dyDescent="0.25">
      <c r="A99" s="144" t="s">
        <v>198</v>
      </c>
      <c r="B99" s="14" t="s">
        <v>114</v>
      </c>
      <c r="C99" s="13" t="s">
        <v>4</v>
      </c>
      <c r="D99" s="145">
        <v>60</v>
      </c>
      <c r="E99" s="146"/>
      <c r="F99" s="10">
        <v>42914</v>
      </c>
      <c r="G99" s="148">
        <v>4.01</v>
      </c>
      <c r="H99" s="148">
        <f t="shared" si="1"/>
        <v>240.6</v>
      </c>
    </row>
    <row r="100" spans="1:8" ht="15.75" x14ac:dyDescent="0.25">
      <c r="A100" s="144" t="s">
        <v>198</v>
      </c>
      <c r="B100" s="14" t="s">
        <v>115</v>
      </c>
      <c r="C100" s="13" t="s">
        <v>4</v>
      </c>
      <c r="D100" s="145">
        <v>24</v>
      </c>
      <c r="E100" s="146"/>
      <c r="F100" s="10">
        <v>42914</v>
      </c>
      <c r="G100" s="148">
        <v>11.8</v>
      </c>
      <c r="H100" s="148">
        <f t="shared" si="1"/>
        <v>283.20000000000005</v>
      </c>
    </row>
    <row r="101" spans="1:8" ht="15.75" x14ac:dyDescent="0.25">
      <c r="A101" s="144" t="s">
        <v>476</v>
      </c>
      <c r="B101" s="14" t="s">
        <v>116</v>
      </c>
      <c r="C101" s="13" t="s">
        <v>4</v>
      </c>
      <c r="D101" s="145">
        <v>1</v>
      </c>
      <c r="E101" s="146"/>
      <c r="F101" s="10">
        <v>43900</v>
      </c>
      <c r="G101" s="148">
        <v>46.291400000000003</v>
      </c>
      <c r="H101" s="148">
        <f t="shared" si="1"/>
        <v>46.291400000000003</v>
      </c>
    </row>
    <row r="102" spans="1:8" ht="15.75" x14ac:dyDescent="0.25">
      <c r="A102" s="144" t="s">
        <v>198</v>
      </c>
      <c r="B102" s="14" t="s">
        <v>221</v>
      </c>
      <c r="C102" s="13" t="s">
        <v>13</v>
      </c>
      <c r="D102" s="145">
        <v>1</v>
      </c>
      <c r="E102" s="146"/>
      <c r="F102" s="10">
        <v>44406</v>
      </c>
      <c r="G102" s="148">
        <v>549.99749999999995</v>
      </c>
      <c r="H102" s="148">
        <f t="shared" si="1"/>
        <v>549.99749999999995</v>
      </c>
    </row>
    <row r="103" spans="1:8" ht="15.75" x14ac:dyDescent="0.25">
      <c r="A103" s="144" t="s">
        <v>201</v>
      </c>
      <c r="B103" s="14" t="s">
        <v>119</v>
      </c>
      <c r="C103" s="13" t="s">
        <v>4</v>
      </c>
      <c r="D103" s="145">
        <v>3</v>
      </c>
      <c r="E103" s="146"/>
      <c r="F103" s="10">
        <v>44426</v>
      </c>
      <c r="G103" s="148">
        <v>153.4</v>
      </c>
      <c r="H103" s="148">
        <f t="shared" si="1"/>
        <v>460.20000000000005</v>
      </c>
    </row>
    <row r="104" spans="1:8" ht="15.75" x14ac:dyDescent="0.25">
      <c r="A104" s="144" t="s">
        <v>201</v>
      </c>
      <c r="B104" s="14" t="s">
        <v>177</v>
      </c>
      <c r="C104" s="13" t="s">
        <v>4</v>
      </c>
      <c r="D104" s="145">
        <v>1</v>
      </c>
      <c r="E104" s="146"/>
      <c r="F104" s="10">
        <v>43095</v>
      </c>
      <c r="G104" s="148">
        <v>2595</v>
      </c>
      <c r="H104" s="148">
        <f t="shared" si="1"/>
        <v>2595</v>
      </c>
    </row>
    <row r="105" spans="1:8" ht="15.75" x14ac:dyDescent="0.25">
      <c r="A105" s="144" t="s">
        <v>202</v>
      </c>
      <c r="B105" s="14" t="s">
        <v>264</v>
      </c>
      <c r="C105" s="13" t="s">
        <v>13</v>
      </c>
      <c r="D105" s="145">
        <v>4</v>
      </c>
      <c r="E105" s="146"/>
      <c r="F105" s="10">
        <v>45042</v>
      </c>
      <c r="G105" s="148">
        <v>182.9</v>
      </c>
      <c r="H105" s="148">
        <f t="shared" si="1"/>
        <v>731.6</v>
      </c>
    </row>
    <row r="106" spans="1:8" ht="15" customHeight="1" x14ac:dyDescent="0.25">
      <c r="A106" s="144" t="s">
        <v>202</v>
      </c>
      <c r="B106" s="14" t="s">
        <v>266</v>
      </c>
      <c r="C106" s="13" t="s">
        <v>13</v>
      </c>
      <c r="D106" s="145">
        <v>11</v>
      </c>
      <c r="E106" s="146"/>
      <c r="F106" s="10">
        <v>44366</v>
      </c>
      <c r="G106" s="148">
        <v>177</v>
      </c>
      <c r="H106" s="148">
        <f t="shared" si="1"/>
        <v>1947</v>
      </c>
    </row>
    <row r="107" spans="1:8" ht="15.75" x14ac:dyDescent="0.25">
      <c r="A107" s="144" t="s">
        <v>202</v>
      </c>
      <c r="B107" s="14" t="s">
        <v>265</v>
      </c>
      <c r="C107" s="13" t="s">
        <v>13</v>
      </c>
      <c r="D107" s="145">
        <v>5</v>
      </c>
      <c r="E107" s="146"/>
      <c r="F107" s="10">
        <v>44366</v>
      </c>
      <c r="G107" s="148">
        <v>177</v>
      </c>
      <c r="H107" s="148">
        <f t="shared" si="1"/>
        <v>885</v>
      </c>
    </row>
    <row r="108" spans="1:8" ht="15.75" x14ac:dyDescent="0.25">
      <c r="A108" s="144" t="s">
        <v>198</v>
      </c>
      <c r="B108" s="14" t="s">
        <v>123</v>
      </c>
      <c r="C108" s="13" t="s">
        <v>4</v>
      </c>
      <c r="D108" s="145">
        <v>5</v>
      </c>
      <c r="E108" s="146"/>
      <c r="F108" s="146">
        <v>43248</v>
      </c>
      <c r="G108" s="148">
        <v>57.63</v>
      </c>
      <c r="H108" s="148">
        <f t="shared" ref="H108:H156" si="2">D108*$G108</f>
        <v>288.15000000000003</v>
      </c>
    </row>
    <row r="109" spans="1:8" ht="15.75" x14ac:dyDescent="0.25">
      <c r="A109" s="144" t="s">
        <v>198</v>
      </c>
      <c r="B109" s="14" t="s">
        <v>189</v>
      </c>
      <c r="C109" s="13" t="s">
        <v>4</v>
      </c>
      <c r="D109" s="145">
        <v>2</v>
      </c>
      <c r="E109" s="146"/>
      <c r="F109" s="146">
        <v>43900</v>
      </c>
      <c r="G109" s="148">
        <v>81.42</v>
      </c>
      <c r="H109" s="148">
        <f t="shared" si="2"/>
        <v>162.84</v>
      </c>
    </row>
    <row r="110" spans="1:8" ht="15.75" x14ac:dyDescent="0.25">
      <c r="A110" s="144" t="s">
        <v>197</v>
      </c>
      <c r="B110" s="14" t="s">
        <v>127</v>
      </c>
      <c r="C110" s="13" t="s">
        <v>12</v>
      </c>
      <c r="D110" s="145">
        <v>428</v>
      </c>
      <c r="E110" s="146"/>
      <c r="F110" s="146">
        <v>44718</v>
      </c>
      <c r="G110" s="148">
        <v>81.42</v>
      </c>
      <c r="H110" s="148">
        <f t="shared" si="2"/>
        <v>34847.760000000002</v>
      </c>
    </row>
    <row r="111" spans="1:8" ht="15.75" x14ac:dyDescent="0.25">
      <c r="A111" s="144" t="s">
        <v>197</v>
      </c>
      <c r="B111" s="14" t="s">
        <v>179</v>
      </c>
      <c r="C111" s="13" t="s">
        <v>12</v>
      </c>
      <c r="D111" s="145">
        <v>13</v>
      </c>
      <c r="E111" s="146"/>
      <c r="F111" s="146">
        <v>43588</v>
      </c>
      <c r="G111" s="148">
        <v>54</v>
      </c>
      <c r="H111" s="148">
        <f t="shared" si="2"/>
        <v>702</v>
      </c>
    </row>
    <row r="112" spans="1:8" ht="15.75" x14ac:dyDescent="0.25">
      <c r="A112" s="144" t="s">
        <v>198</v>
      </c>
      <c r="B112" s="14" t="s">
        <v>486</v>
      </c>
      <c r="C112" s="13" t="s">
        <v>4</v>
      </c>
      <c r="D112" s="145">
        <v>18</v>
      </c>
      <c r="E112" s="146"/>
      <c r="F112" s="146">
        <v>43977</v>
      </c>
      <c r="G112" s="148">
        <v>161.66</v>
      </c>
      <c r="H112" s="148">
        <f t="shared" si="2"/>
        <v>2909.88</v>
      </c>
    </row>
    <row r="113" spans="1:8" ht="15.75" x14ac:dyDescent="0.25">
      <c r="A113" s="144" t="s">
        <v>198</v>
      </c>
      <c r="B113" s="14" t="s">
        <v>190</v>
      </c>
      <c r="C113" s="13" t="s">
        <v>4</v>
      </c>
      <c r="D113" s="145">
        <v>22</v>
      </c>
      <c r="E113" s="146"/>
      <c r="F113" s="146">
        <v>43900</v>
      </c>
      <c r="G113" s="148">
        <v>104.2766</v>
      </c>
      <c r="H113" s="148">
        <f t="shared" si="2"/>
        <v>2294.0852</v>
      </c>
    </row>
    <row r="114" spans="1:8" ht="15.75" x14ac:dyDescent="0.25">
      <c r="A114" s="144" t="s">
        <v>198</v>
      </c>
      <c r="B114" s="14" t="s">
        <v>191</v>
      </c>
      <c r="C114" s="13" t="s">
        <v>4</v>
      </c>
      <c r="D114" s="145">
        <v>17</v>
      </c>
      <c r="E114" s="146"/>
      <c r="F114" s="146">
        <v>43900</v>
      </c>
      <c r="G114" s="148">
        <v>104.2766</v>
      </c>
      <c r="H114" s="148">
        <f t="shared" si="2"/>
        <v>1772.7021999999999</v>
      </c>
    </row>
    <row r="115" spans="1:8" ht="15.75" x14ac:dyDescent="0.25">
      <c r="A115" s="144" t="s">
        <v>198</v>
      </c>
      <c r="B115" s="14" t="s">
        <v>192</v>
      </c>
      <c r="C115" s="13" t="s">
        <v>4</v>
      </c>
      <c r="D115" s="145">
        <v>3</v>
      </c>
      <c r="E115" s="146"/>
      <c r="F115" s="146">
        <v>43592</v>
      </c>
      <c r="G115" s="148">
        <v>25</v>
      </c>
      <c r="H115" s="148">
        <f t="shared" si="2"/>
        <v>75</v>
      </c>
    </row>
    <row r="116" spans="1:8" ht="15.75" x14ac:dyDescent="0.25">
      <c r="A116" s="144" t="s">
        <v>476</v>
      </c>
      <c r="B116" s="14" t="s">
        <v>215</v>
      </c>
      <c r="C116" s="13" t="s">
        <v>4</v>
      </c>
      <c r="D116" s="145">
        <v>4</v>
      </c>
      <c r="E116" s="146"/>
      <c r="F116" s="146">
        <v>43797</v>
      </c>
      <c r="G116" s="148">
        <v>110</v>
      </c>
      <c r="H116" s="148">
        <f t="shared" si="2"/>
        <v>440</v>
      </c>
    </row>
    <row r="117" spans="1:8" ht="15.75" x14ac:dyDescent="0.25">
      <c r="A117" s="144" t="s">
        <v>476</v>
      </c>
      <c r="B117" s="14" t="s">
        <v>216</v>
      </c>
      <c r="C117" s="13" t="s">
        <v>7</v>
      </c>
      <c r="D117" s="145">
        <v>40</v>
      </c>
      <c r="E117" s="146"/>
      <c r="F117" s="146">
        <v>44365</v>
      </c>
      <c r="G117" s="148">
        <v>536.9</v>
      </c>
      <c r="H117" s="148">
        <f t="shared" si="2"/>
        <v>21476</v>
      </c>
    </row>
    <row r="118" spans="1:8" ht="15.75" x14ac:dyDescent="0.25">
      <c r="A118" s="144" t="s">
        <v>476</v>
      </c>
      <c r="B118" s="14" t="s">
        <v>217</v>
      </c>
      <c r="C118" s="13" t="s">
        <v>4</v>
      </c>
      <c r="D118" s="145">
        <v>19</v>
      </c>
      <c r="E118" s="146"/>
      <c r="F118" s="146">
        <v>44365</v>
      </c>
      <c r="G118" s="148">
        <v>76.7</v>
      </c>
      <c r="H118" s="148">
        <f t="shared" si="2"/>
        <v>1457.3</v>
      </c>
    </row>
    <row r="119" spans="1:8" ht="15.75" x14ac:dyDescent="0.25">
      <c r="A119" s="144" t="s">
        <v>357</v>
      </c>
      <c r="B119" s="14" t="s">
        <v>222</v>
      </c>
      <c r="C119" s="13" t="s">
        <v>4</v>
      </c>
      <c r="D119" s="145">
        <v>20</v>
      </c>
      <c r="E119" s="146"/>
      <c r="F119" s="146">
        <v>44718</v>
      </c>
      <c r="G119" s="148">
        <v>200.6</v>
      </c>
      <c r="H119" s="148">
        <f t="shared" si="2"/>
        <v>4012</v>
      </c>
    </row>
    <row r="120" spans="1:8" ht="15.75" x14ac:dyDescent="0.25">
      <c r="A120" s="144" t="s">
        <v>199</v>
      </c>
      <c r="B120" s="14" t="s">
        <v>487</v>
      </c>
      <c r="C120" s="13" t="s">
        <v>4</v>
      </c>
      <c r="D120" s="145">
        <v>10</v>
      </c>
      <c r="E120" s="146"/>
      <c r="F120" s="146">
        <v>44385</v>
      </c>
      <c r="G120" s="148">
        <v>403.56</v>
      </c>
      <c r="H120" s="148">
        <f t="shared" si="2"/>
        <v>4035.6</v>
      </c>
    </row>
    <row r="121" spans="1:8" ht="15.75" x14ac:dyDescent="0.25">
      <c r="A121" s="144" t="s">
        <v>357</v>
      </c>
      <c r="B121" s="14" t="s">
        <v>227</v>
      </c>
      <c r="C121" s="13" t="s">
        <v>4</v>
      </c>
      <c r="D121" s="145">
        <v>3</v>
      </c>
      <c r="E121" s="146"/>
      <c r="F121" s="146">
        <v>44385</v>
      </c>
      <c r="G121" s="148">
        <v>2212.5</v>
      </c>
      <c r="H121" s="148">
        <f t="shared" si="2"/>
        <v>6637.5</v>
      </c>
    </row>
    <row r="122" spans="1:8" ht="15.75" x14ac:dyDescent="0.25">
      <c r="A122" s="144" t="s">
        <v>198</v>
      </c>
      <c r="B122" s="14" t="s">
        <v>228</v>
      </c>
      <c r="C122" s="13" t="s">
        <v>4</v>
      </c>
      <c r="D122" s="145">
        <v>2</v>
      </c>
      <c r="E122" s="146"/>
      <c r="F122" s="146">
        <v>44406</v>
      </c>
      <c r="G122" s="148">
        <v>430.00380000000001</v>
      </c>
      <c r="H122" s="148">
        <f t="shared" si="2"/>
        <v>860.00760000000002</v>
      </c>
    </row>
    <row r="123" spans="1:8" ht="15.75" x14ac:dyDescent="0.25">
      <c r="A123" s="144" t="s">
        <v>198</v>
      </c>
      <c r="B123" s="14" t="s">
        <v>234</v>
      </c>
      <c r="C123" s="13" t="s">
        <v>4</v>
      </c>
      <c r="D123" s="145">
        <v>13</v>
      </c>
      <c r="E123" s="146"/>
      <c r="F123" s="146">
        <v>44385</v>
      </c>
      <c r="G123" s="148">
        <v>4.42</v>
      </c>
      <c r="H123" s="148">
        <f t="shared" si="2"/>
        <v>57.46</v>
      </c>
    </row>
    <row r="124" spans="1:8" ht="15.75" x14ac:dyDescent="0.25">
      <c r="A124" s="144" t="s">
        <v>338</v>
      </c>
      <c r="B124" s="14" t="s">
        <v>356</v>
      </c>
      <c r="C124" s="13" t="s">
        <v>136</v>
      </c>
      <c r="D124" s="145">
        <v>20</v>
      </c>
      <c r="E124" s="146"/>
      <c r="F124" s="146">
        <v>44384</v>
      </c>
      <c r="G124" s="148">
        <v>81.42</v>
      </c>
      <c r="H124" s="148">
        <f t="shared" si="2"/>
        <v>1628.4</v>
      </c>
    </row>
    <row r="125" spans="1:8" ht="15.75" x14ac:dyDescent="0.25">
      <c r="A125" s="144" t="s">
        <v>338</v>
      </c>
      <c r="B125" s="14" t="s">
        <v>254</v>
      </c>
      <c r="C125" s="13" t="s">
        <v>12</v>
      </c>
      <c r="D125" s="145">
        <v>64</v>
      </c>
      <c r="E125" s="146"/>
      <c r="F125" s="146">
        <v>44384</v>
      </c>
      <c r="G125" s="148">
        <v>43.66</v>
      </c>
      <c r="H125" s="148">
        <f t="shared" si="2"/>
        <v>2794.24</v>
      </c>
    </row>
    <row r="126" spans="1:8" ht="15.75" x14ac:dyDescent="0.25">
      <c r="A126" s="144" t="s">
        <v>201</v>
      </c>
      <c r="B126" s="14" t="s">
        <v>236</v>
      </c>
      <c r="C126" s="13" t="s">
        <v>4</v>
      </c>
      <c r="D126" s="145">
        <v>384</v>
      </c>
      <c r="E126" s="146"/>
      <c r="F126" s="146">
        <v>44389</v>
      </c>
      <c r="G126" s="148">
        <v>15.54</v>
      </c>
      <c r="H126" s="148">
        <f t="shared" si="2"/>
        <v>5967.36</v>
      </c>
    </row>
    <row r="127" spans="1:8" ht="15" customHeight="1" x14ac:dyDescent="0.25">
      <c r="A127" s="144" t="s">
        <v>198</v>
      </c>
      <c r="B127" s="14" t="s">
        <v>488</v>
      </c>
      <c r="C127" s="13" t="s">
        <v>13</v>
      </c>
      <c r="D127" s="145">
        <v>1</v>
      </c>
      <c r="E127" s="146"/>
      <c r="F127" s="146">
        <v>44693</v>
      </c>
      <c r="G127" s="148">
        <v>37.76</v>
      </c>
      <c r="H127" s="148">
        <f t="shared" si="2"/>
        <v>37.76</v>
      </c>
    </row>
    <row r="128" spans="1:8" ht="15" customHeight="1" x14ac:dyDescent="0.25">
      <c r="A128" s="144" t="s">
        <v>201</v>
      </c>
      <c r="B128" s="14" t="s">
        <v>255</v>
      </c>
      <c r="C128" s="13" t="s">
        <v>4</v>
      </c>
      <c r="D128" s="145">
        <v>10</v>
      </c>
      <c r="E128" s="146"/>
      <c r="F128" s="146">
        <v>44406</v>
      </c>
      <c r="G128" s="148">
        <v>194.7</v>
      </c>
      <c r="H128" s="148">
        <f t="shared" si="2"/>
        <v>1947</v>
      </c>
    </row>
    <row r="129" spans="1:8" ht="15.75" x14ac:dyDescent="0.25">
      <c r="A129" s="144" t="s">
        <v>329</v>
      </c>
      <c r="B129" s="14" t="s">
        <v>251</v>
      </c>
      <c r="C129" s="13" t="s">
        <v>20</v>
      </c>
      <c r="D129" s="145">
        <v>124</v>
      </c>
      <c r="E129" s="146"/>
      <c r="F129" s="146">
        <v>44406</v>
      </c>
      <c r="G129" s="148">
        <v>191.58480000000003</v>
      </c>
      <c r="H129" s="148">
        <f t="shared" si="2"/>
        <v>23756.515200000005</v>
      </c>
    </row>
    <row r="130" spans="1:8" ht="15.75" x14ac:dyDescent="0.25">
      <c r="A130" s="144" t="s">
        <v>198</v>
      </c>
      <c r="B130" s="14" t="s">
        <v>244</v>
      </c>
      <c r="C130" s="13" t="s">
        <v>12</v>
      </c>
      <c r="D130" s="145">
        <v>9</v>
      </c>
      <c r="E130" s="146"/>
      <c r="F130" s="146">
        <v>44406</v>
      </c>
      <c r="G130" s="148">
        <v>159.30000000000001</v>
      </c>
      <c r="H130" s="148">
        <f t="shared" si="2"/>
        <v>1433.7</v>
      </c>
    </row>
    <row r="131" spans="1:8" ht="15.75" x14ac:dyDescent="0.25">
      <c r="A131" s="144" t="s">
        <v>198</v>
      </c>
      <c r="B131" s="14" t="s">
        <v>239</v>
      </c>
      <c r="C131" s="13" t="s">
        <v>4</v>
      </c>
      <c r="D131" s="145">
        <v>3</v>
      </c>
      <c r="E131" s="146"/>
      <c r="F131" s="146">
        <v>44406</v>
      </c>
      <c r="G131" s="148">
        <v>130.3192</v>
      </c>
      <c r="H131" s="148">
        <f t="shared" si="2"/>
        <v>390.95759999999996</v>
      </c>
    </row>
    <row r="132" spans="1:8" ht="15.75" x14ac:dyDescent="0.25">
      <c r="A132" s="144" t="s">
        <v>329</v>
      </c>
      <c r="B132" s="14" t="s">
        <v>262</v>
      </c>
      <c r="C132" s="13" t="s">
        <v>20</v>
      </c>
      <c r="D132" s="145">
        <v>6</v>
      </c>
      <c r="E132" s="146"/>
      <c r="F132" s="146">
        <v>45016</v>
      </c>
      <c r="G132" s="148">
        <v>395.99599999999998</v>
      </c>
      <c r="H132" s="148">
        <f t="shared" si="2"/>
        <v>2375.9759999999997</v>
      </c>
    </row>
    <row r="133" spans="1:8" ht="15.75" x14ac:dyDescent="0.25">
      <c r="A133" s="144" t="s">
        <v>198</v>
      </c>
      <c r="B133" s="14" t="s">
        <v>489</v>
      </c>
      <c r="C133" s="13" t="s">
        <v>4</v>
      </c>
      <c r="D133" s="145">
        <v>1</v>
      </c>
      <c r="E133" s="146"/>
      <c r="F133" s="146">
        <v>44407</v>
      </c>
      <c r="G133" s="148">
        <v>56.120800000000003</v>
      </c>
      <c r="H133" s="148">
        <f t="shared" si="2"/>
        <v>56.120800000000003</v>
      </c>
    </row>
    <row r="134" spans="1:8" ht="15.75" x14ac:dyDescent="0.25">
      <c r="A134" s="144" t="s">
        <v>199</v>
      </c>
      <c r="B134" s="14" t="s">
        <v>257</v>
      </c>
      <c r="C134" s="13" t="s">
        <v>4</v>
      </c>
      <c r="D134" s="145">
        <v>50</v>
      </c>
      <c r="E134" s="146"/>
      <c r="F134" s="146">
        <v>44418</v>
      </c>
      <c r="G134" s="148">
        <v>230.1</v>
      </c>
      <c r="H134" s="148">
        <f t="shared" si="2"/>
        <v>11505</v>
      </c>
    </row>
    <row r="135" spans="1:8" ht="15.75" x14ac:dyDescent="0.25">
      <c r="A135" s="144" t="s">
        <v>201</v>
      </c>
      <c r="B135" s="14" t="s">
        <v>269</v>
      </c>
      <c r="C135" s="13" t="s">
        <v>4</v>
      </c>
      <c r="D135" s="145">
        <v>15</v>
      </c>
      <c r="E135" s="146"/>
      <c r="F135" s="146">
        <v>44426</v>
      </c>
      <c r="G135" s="148">
        <v>678.5</v>
      </c>
      <c r="H135" s="148">
        <f t="shared" si="2"/>
        <v>10177.5</v>
      </c>
    </row>
    <row r="136" spans="1:8" ht="15.75" x14ac:dyDescent="0.25">
      <c r="A136" s="144" t="s">
        <v>201</v>
      </c>
      <c r="B136" s="14" t="s">
        <v>268</v>
      </c>
      <c r="C136" s="13" t="s">
        <v>4</v>
      </c>
      <c r="D136" s="145">
        <v>1</v>
      </c>
      <c r="E136" s="146"/>
      <c r="F136" s="146">
        <v>44426</v>
      </c>
      <c r="G136" s="148">
        <v>1121</v>
      </c>
      <c r="H136" s="148">
        <f t="shared" si="2"/>
        <v>1121</v>
      </c>
    </row>
    <row r="137" spans="1:8" ht="15.75" x14ac:dyDescent="0.25">
      <c r="A137" s="144" t="s">
        <v>286</v>
      </c>
      <c r="B137" s="14" t="s">
        <v>490</v>
      </c>
      <c r="C137" s="13" t="s">
        <v>92</v>
      </c>
      <c r="D137" s="145">
        <v>34</v>
      </c>
      <c r="E137" s="146"/>
      <c r="F137" s="146">
        <v>44532</v>
      </c>
      <c r="G137" s="148">
        <v>2255.8823529411702</v>
      </c>
      <c r="H137" s="148">
        <f t="shared" si="2"/>
        <v>76699.999999999782</v>
      </c>
    </row>
    <row r="138" spans="1:8" ht="15.75" x14ac:dyDescent="0.25">
      <c r="A138" s="144" t="s">
        <v>198</v>
      </c>
      <c r="B138" s="14" t="s">
        <v>224</v>
      </c>
      <c r="C138" s="13" t="s">
        <v>4</v>
      </c>
      <c r="D138" s="145">
        <v>6</v>
      </c>
      <c r="E138" s="146"/>
      <c r="F138" s="146">
        <v>44691</v>
      </c>
      <c r="G138" s="148">
        <v>651.99719999999991</v>
      </c>
      <c r="H138" s="148">
        <f t="shared" si="2"/>
        <v>3911.9831999999997</v>
      </c>
    </row>
    <row r="139" spans="1:8" ht="15.75" x14ac:dyDescent="0.25">
      <c r="A139" s="144" t="s">
        <v>394</v>
      </c>
      <c r="B139" s="14" t="s">
        <v>491</v>
      </c>
      <c r="C139" s="13" t="s">
        <v>4</v>
      </c>
      <c r="D139" s="145">
        <v>10</v>
      </c>
      <c r="E139" s="146"/>
      <c r="F139" s="146">
        <v>44691</v>
      </c>
      <c r="G139" s="148">
        <v>575.25</v>
      </c>
      <c r="H139" s="148">
        <f t="shared" si="2"/>
        <v>5752.5</v>
      </c>
    </row>
    <row r="140" spans="1:8" ht="15.75" x14ac:dyDescent="0.25">
      <c r="A140" s="144" t="s">
        <v>198</v>
      </c>
      <c r="B140" s="14" t="s">
        <v>492</v>
      </c>
      <c r="C140" s="13" t="s">
        <v>4</v>
      </c>
      <c r="D140" s="145">
        <v>9</v>
      </c>
      <c r="E140" s="146"/>
      <c r="F140" s="146">
        <v>44693</v>
      </c>
      <c r="G140" s="148">
        <v>41.3</v>
      </c>
      <c r="H140" s="148">
        <f t="shared" si="2"/>
        <v>371.7</v>
      </c>
    </row>
    <row r="141" spans="1:8" ht="15.75" x14ac:dyDescent="0.25">
      <c r="A141" s="144" t="s">
        <v>198</v>
      </c>
      <c r="B141" s="14" t="s">
        <v>493</v>
      </c>
      <c r="C141" s="13" t="s">
        <v>12</v>
      </c>
      <c r="D141" s="145">
        <v>14</v>
      </c>
      <c r="E141" s="146"/>
      <c r="F141" s="146">
        <v>44693</v>
      </c>
      <c r="G141" s="148">
        <v>442.5</v>
      </c>
      <c r="H141" s="148">
        <f t="shared" si="2"/>
        <v>6195</v>
      </c>
    </row>
    <row r="142" spans="1:8" ht="15.75" x14ac:dyDescent="0.25">
      <c r="A142" s="144" t="s">
        <v>198</v>
      </c>
      <c r="B142" s="14" t="s">
        <v>494</v>
      </c>
      <c r="C142" s="13" t="s">
        <v>4</v>
      </c>
      <c r="D142" s="145">
        <v>7</v>
      </c>
      <c r="E142" s="146"/>
      <c r="F142" s="146">
        <v>44693</v>
      </c>
      <c r="G142" s="148">
        <v>36.58</v>
      </c>
      <c r="H142" s="148">
        <f t="shared" si="2"/>
        <v>256.06</v>
      </c>
    </row>
    <row r="143" spans="1:8" ht="15.75" x14ac:dyDescent="0.25">
      <c r="A143" s="144" t="s">
        <v>198</v>
      </c>
      <c r="B143" s="14" t="s">
        <v>495</v>
      </c>
      <c r="C143" s="13" t="s">
        <v>4</v>
      </c>
      <c r="D143" s="145">
        <v>196</v>
      </c>
      <c r="E143" s="146"/>
      <c r="F143" s="146">
        <v>44693</v>
      </c>
      <c r="G143" s="148">
        <v>2.9166666666666599</v>
      </c>
      <c r="H143" s="148">
        <f t="shared" si="2"/>
        <v>571.66666666666538</v>
      </c>
    </row>
    <row r="144" spans="1:8" ht="15.75" x14ac:dyDescent="0.25">
      <c r="A144" s="144" t="s">
        <v>198</v>
      </c>
      <c r="B144" s="14" t="s">
        <v>496</v>
      </c>
      <c r="C144" s="13" t="s">
        <v>13</v>
      </c>
      <c r="D144" s="145">
        <v>10</v>
      </c>
      <c r="E144" s="146"/>
      <c r="F144" s="146">
        <v>44693</v>
      </c>
      <c r="G144" s="148">
        <v>356.36</v>
      </c>
      <c r="H144" s="148">
        <f t="shared" si="2"/>
        <v>3563.6000000000004</v>
      </c>
    </row>
    <row r="145" spans="1:8" ht="15.75" x14ac:dyDescent="0.25">
      <c r="A145" s="144" t="s">
        <v>198</v>
      </c>
      <c r="B145" s="14" t="s">
        <v>497</v>
      </c>
      <c r="C145" s="13" t="s">
        <v>4</v>
      </c>
      <c r="D145" s="145">
        <v>20</v>
      </c>
      <c r="E145" s="146"/>
      <c r="F145" s="146">
        <v>44693</v>
      </c>
      <c r="G145" s="148">
        <v>28.32</v>
      </c>
      <c r="H145" s="148">
        <f t="shared" si="2"/>
        <v>566.4</v>
      </c>
    </row>
    <row r="146" spans="1:8" ht="15.75" x14ac:dyDescent="0.25">
      <c r="A146" s="144" t="s">
        <v>280</v>
      </c>
      <c r="B146" s="14" t="s">
        <v>498</v>
      </c>
      <c r="C146" s="13" t="s">
        <v>74</v>
      </c>
      <c r="D146" s="145">
        <v>143</v>
      </c>
      <c r="E146" s="146"/>
      <c r="F146" s="146">
        <v>44693</v>
      </c>
      <c r="G146" s="148">
        <v>80.239999999999995</v>
      </c>
      <c r="H146" s="148">
        <f t="shared" si="2"/>
        <v>11474.32</v>
      </c>
    </row>
    <row r="147" spans="1:8" ht="15.75" x14ac:dyDescent="0.25">
      <c r="A147" s="144" t="s">
        <v>280</v>
      </c>
      <c r="B147" s="14" t="s">
        <v>499</v>
      </c>
      <c r="C147" s="13" t="s">
        <v>74</v>
      </c>
      <c r="D147" s="145">
        <v>154</v>
      </c>
      <c r="E147" s="146"/>
      <c r="F147" s="146">
        <v>44693</v>
      </c>
      <c r="G147" s="148">
        <v>80.239999999999995</v>
      </c>
      <c r="H147" s="148">
        <f t="shared" si="2"/>
        <v>12356.96</v>
      </c>
    </row>
    <row r="148" spans="1:8" ht="15.75" x14ac:dyDescent="0.25">
      <c r="A148" s="144" t="s">
        <v>198</v>
      </c>
      <c r="B148" s="14" t="s">
        <v>500</v>
      </c>
      <c r="C148" s="13" t="s">
        <v>4</v>
      </c>
      <c r="D148" s="145">
        <v>4</v>
      </c>
      <c r="E148" s="146"/>
      <c r="F148" s="146">
        <v>44700</v>
      </c>
      <c r="G148" s="148">
        <v>207.68</v>
      </c>
      <c r="H148" s="148">
        <f t="shared" si="2"/>
        <v>830.72</v>
      </c>
    </row>
    <row r="149" spans="1:8" ht="15.75" x14ac:dyDescent="0.25">
      <c r="A149" s="144" t="s">
        <v>200</v>
      </c>
      <c r="B149" s="14" t="s">
        <v>128</v>
      </c>
      <c r="C149" s="13" t="s">
        <v>4</v>
      </c>
      <c r="D149" s="145">
        <v>26</v>
      </c>
      <c r="E149" s="146"/>
      <c r="F149" s="146">
        <v>44714</v>
      </c>
      <c r="G149" s="148">
        <v>355.33333333333297</v>
      </c>
      <c r="H149" s="148">
        <f t="shared" si="2"/>
        <v>9238.666666666657</v>
      </c>
    </row>
    <row r="150" spans="1:8" ht="15.75" x14ac:dyDescent="0.25">
      <c r="A150" s="144" t="s">
        <v>201</v>
      </c>
      <c r="B150" s="143" t="s">
        <v>501</v>
      </c>
      <c r="C150" s="13" t="s">
        <v>4</v>
      </c>
      <c r="D150" s="145">
        <v>4</v>
      </c>
      <c r="E150" s="146"/>
      <c r="F150" s="146">
        <v>44714</v>
      </c>
      <c r="G150" s="148">
        <v>747.49459999999999</v>
      </c>
      <c r="H150" s="148">
        <f t="shared" si="2"/>
        <v>2989.9784</v>
      </c>
    </row>
    <row r="151" spans="1:8" ht="15.75" x14ac:dyDescent="0.25">
      <c r="A151" s="144" t="s">
        <v>202</v>
      </c>
      <c r="B151" s="14" t="s">
        <v>502</v>
      </c>
      <c r="C151" s="13" t="s">
        <v>4</v>
      </c>
      <c r="D151" s="145">
        <v>33</v>
      </c>
      <c r="E151" s="146"/>
      <c r="F151" s="146">
        <v>44719</v>
      </c>
      <c r="G151" s="148">
        <v>436.6</v>
      </c>
      <c r="H151" s="148">
        <f t="shared" si="2"/>
        <v>14407.800000000001</v>
      </c>
    </row>
    <row r="152" spans="1:8" ht="15.75" x14ac:dyDescent="0.25">
      <c r="A152" s="144" t="s">
        <v>202</v>
      </c>
      <c r="B152" s="14" t="s">
        <v>503</v>
      </c>
      <c r="C152" s="13" t="s">
        <v>4</v>
      </c>
      <c r="D152" s="145">
        <v>146</v>
      </c>
      <c r="E152" s="146"/>
      <c r="F152" s="146">
        <v>44720</v>
      </c>
      <c r="G152" s="148">
        <v>255.36239999999998</v>
      </c>
      <c r="H152" s="148">
        <f t="shared" si="2"/>
        <v>37282.910399999993</v>
      </c>
    </row>
    <row r="153" spans="1:8" ht="15.75" x14ac:dyDescent="0.25">
      <c r="A153" s="144" t="s">
        <v>328</v>
      </c>
      <c r="B153" s="14" t="s">
        <v>504</v>
      </c>
      <c r="C153" s="13" t="s">
        <v>12</v>
      </c>
      <c r="D153" s="145">
        <v>39</v>
      </c>
      <c r="E153" s="146"/>
      <c r="F153" s="146">
        <v>44722</v>
      </c>
      <c r="G153" s="148">
        <v>41.3</v>
      </c>
      <c r="H153" s="148">
        <f t="shared" si="2"/>
        <v>1610.6999999999998</v>
      </c>
    </row>
    <row r="154" spans="1:8" ht="15.75" x14ac:dyDescent="0.25">
      <c r="A154" s="144" t="s">
        <v>286</v>
      </c>
      <c r="B154" s="14" t="s">
        <v>505</v>
      </c>
      <c r="C154" s="13" t="s">
        <v>4</v>
      </c>
      <c r="D154" s="145">
        <v>399</v>
      </c>
      <c r="E154" s="146"/>
      <c r="F154" s="146">
        <v>44722</v>
      </c>
      <c r="G154" s="148">
        <v>58.508333333333297</v>
      </c>
      <c r="H154" s="148">
        <f t="shared" si="2"/>
        <v>23344.824999999986</v>
      </c>
    </row>
    <row r="155" spans="1:8" ht="15.75" x14ac:dyDescent="0.25">
      <c r="A155" s="144" t="s">
        <v>201</v>
      </c>
      <c r="B155" s="14" t="s">
        <v>506</v>
      </c>
      <c r="C155" s="13" t="s">
        <v>4</v>
      </c>
      <c r="D155" s="145">
        <v>10</v>
      </c>
      <c r="E155" s="146"/>
      <c r="F155" s="146">
        <v>44722</v>
      </c>
      <c r="G155" s="148">
        <v>51.92</v>
      </c>
      <c r="H155" s="148">
        <f t="shared" si="2"/>
        <v>519.20000000000005</v>
      </c>
    </row>
    <row r="156" spans="1:8" ht="15.75" x14ac:dyDescent="0.25">
      <c r="A156" s="144" t="s">
        <v>201</v>
      </c>
      <c r="B156" s="14" t="s">
        <v>507</v>
      </c>
      <c r="C156" s="13" t="s">
        <v>74</v>
      </c>
      <c r="D156" s="145">
        <v>5</v>
      </c>
      <c r="E156" s="146"/>
      <c r="F156" s="146">
        <v>44722</v>
      </c>
      <c r="G156" s="148">
        <v>108.56</v>
      </c>
      <c r="H156" s="148">
        <f t="shared" si="2"/>
        <v>542.79999999999995</v>
      </c>
    </row>
    <row r="157" spans="1:8" ht="15.75" x14ac:dyDescent="0.25">
      <c r="A157" s="144" t="s">
        <v>287</v>
      </c>
      <c r="B157" s="14" t="s">
        <v>226</v>
      </c>
      <c r="C157" s="13" t="s">
        <v>4</v>
      </c>
      <c r="D157" s="145">
        <v>30</v>
      </c>
      <c r="E157" s="146"/>
      <c r="F157" s="146">
        <v>44722</v>
      </c>
      <c r="G157" s="148">
        <v>35.4</v>
      </c>
      <c r="H157" s="148">
        <f t="shared" ref="H157:H194" si="3">D157*$G157</f>
        <v>1062</v>
      </c>
    </row>
    <row r="158" spans="1:8" ht="15.75" x14ac:dyDescent="0.25">
      <c r="A158" s="144" t="s">
        <v>201</v>
      </c>
      <c r="B158" s="14" t="s">
        <v>509</v>
      </c>
      <c r="C158" s="13" t="s">
        <v>4</v>
      </c>
      <c r="D158" s="145">
        <v>9</v>
      </c>
      <c r="E158" s="146"/>
      <c r="F158" s="146">
        <v>44722</v>
      </c>
      <c r="G158" s="148">
        <v>171.1</v>
      </c>
      <c r="H158" s="148">
        <f t="shared" si="3"/>
        <v>1539.8999999999999</v>
      </c>
    </row>
    <row r="159" spans="1:8" ht="15.75" x14ac:dyDescent="0.25">
      <c r="A159" s="144" t="s">
        <v>197</v>
      </c>
      <c r="B159" s="14" t="s">
        <v>510</v>
      </c>
      <c r="C159" s="13" t="s">
        <v>12</v>
      </c>
      <c r="D159" s="145">
        <v>200</v>
      </c>
      <c r="E159" s="146"/>
      <c r="F159" s="146">
        <v>44722</v>
      </c>
      <c r="G159" s="148">
        <v>50.002499999999998</v>
      </c>
      <c r="H159" s="148">
        <f t="shared" si="3"/>
        <v>10000.5</v>
      </c>
    </row>
    <row r="160" spans="1:8" ht="15.75" x14ac:dyDescent="0.25">
      <c r="A160" s="144" t="s">
        <v>197</v>
      </c>
      <c r="B160" s="14" t="s">
        <v>178</v>
      </c>
      <c r="C160" s="13" t="s">
        <v>12</v>
      </c>
      <c r="D160" s="145">
        <v>15</v>
      </c>
      <c r="E160" s="146"/>
      <c r="F160" s="146">
        <v>44722</v>
      </c>
      <c r="G160" s="148">
        <v>38.94</v>
      </c>
      <c r="H160" s="148">
        <f t="shared" si="3"/>
        <v>584.09999999999991</v>
      </c>
    </row>
    <row r="161" spans="1:8" ht="15.75" x14ac:dyDescent="0.25">
      <c r="A161" s="144" t="s">
        <v>202</v>
      </c>
      <c r="B161" s="14" t="s">
        <v>512</v>
      </c>
      <c r="C161" s="13" t="s">
        <v>12</v>
      </c>
      <c r="D161" s="145">
        <v>73</v>
      </c>
      <c r="E161" s="146"/>
      <c r="F161" s="146">
        <v>44872</v>
      </c>
      <c r="G161" s="148">
        <v>143.78</v>
      </c>
      <c r="H161" s="148">
        <f t="shared" si="3"/>
        <v>10495.94</v>
      </c>
    </row>
    <row r="162" spans="1:8" ht="15.75" x14ac:dyDescent="0.25">
      <c r="A162" s="144" t="s">
        <v>202</v>
      </c>
      <c r="B162" s="14" t="s">
        <v>173</v>
      </c>
      <c r="C162" s="13" t="s">
        <v>13</v>
      </c>
      <c r="D162" s="145">
        <v>3</v>
      </c>
      <c r="E162" s="146"/>
      <c r="F162" s="146">
        <v>44872</v>
      </c>
      <c r="G162" s="148">
        <v>101.95</v>
      </c>
      <c r="H162" s="148">
        <f t="shared" si="3"/>
        <v>305.85000000000002</v>
      </c>
    </row>
    <row r="163" spans="1:8" ht="15.75" x14ac:dyDescent="0.25">
      <c r="A163" s="144" t="s">
        <v>199</v>
      </c>
      <c r="B163" s="144" t="s">
        <v>513</v>
      </c>
      <c r="C163" s="13" t="s">
        <v>477</v>
      </c>
      <c r="D163" s="145">
        <v>1</v>
      </c>
      <c r="E163" s="146"/>
      <c r="F163" s="146">
        <v>44895</v>
      </c>
      <c r="G163" s="148">
        <v>1327.5</v>
      </c>
      <c r="H163" s="148">
        <f t="shared" si="3"/>
        <v>1327.5</v>
      </c>
    </row>
    <row r="164" spans="1:8" ht="15.75" x14ac:dyDescent="0.25">
      <c r="A164" s="144" t="s">
        <v>287</v>
      </c>
      <c r="B164" s="14" t="s">
        <v>68</v>
      </c>
      <c r="C164" s="13" t="s">
        <v>12</v>
      </c>
      <c r="D164" s="145">
        <v>4</v>
      </c>
      <c r="E164" s="146"/>
      <c r="F164" s="146">
        <v>44895</v>
      </c>
      <c r="G164" s="148">
        <v>483.8</v>
      </c>
      <c r="H164" s="148">
        <f t="shared" si="3"/>
        <v>1935.2</v>
      </c>
    </row>
    <row r="165" spans="1:8" ht="15.75" x14ac:dyDescent="0.25">
      <c r="A165" s="144" t="s">
        <v>348</v>
      </c>
      <c r="B165" s="144" t="s">
        <v>514</v>
      </c>
      <c r="C165" s="13" t="s">
        <v>4</v>
      </c>
      <c r="D165" s="145">
        <v>11</v>
      </c>
      <c r="E165" s="146"/>
      <c r="F165" s="146">
        <v>45013</v>
      </c>
      <c r="G165" s="148">
        <v>275</v>
      </c>
      <c r="H165" s="148">
        <f t="shared" si="3"/>
        <v>3025</v>
      </c>
    </row>
    <row r="166" spans="1:8" ht="15" customHeight="1" x14ac:dyDescent="0.25">
      <c r="A166" s="144" t="s">
        <v>201</v>
      </c>
      <c r="B166" s="144" t="s">
        <v>515</v>
      </c>
      <c r="C166" s="13" t="s">
        <v>477</v>
      </c>
      <c r="D166" s="145">
        <v>2</v>
      </c>
      <c r="E166" s="146"/>
      <c r="F166" s="146">
        <v>45013</v>
      </c>
      <c r="G166" s="148">
        <v>1357</v>
      </c>
      <c r="H166" s="148">
        <f t="shared" si="3"/>
        <v>2714</v>
      </c>
    </row>
    <row r="167" spans="1:8" ht="15.75" x14ac:dyDescent="0.25">
      <c r="A167" s="144" t="s">
        <v>287</v>
      </c>
      <c r="B167" s="144" t="s">
        <v>516</v>
      </c>
      <c r="C167" s="13" t="s">
        <v>12</v>
      </c>
      <c r="D167" s="145">
        <v>20</v>
      </c>
      <c r="E167" s="146"/>
      <c r="F167" s="146">
        <v>45013</v>
      </c>
      <c r="G167" s="148">
        <v>466.1</v>
      </c>
      <c r="H167" s="148">
        <f t="shared" si="3"/>
        <v>9322</v>
      </c>
    </row>
    <row r="168" spans="1:8" ht="15.75" x14ac:dyDescent="0.25">
      <c r="A168" s="144" t="s">
        <v>201</v>
      </c>
      <c r="B168" s="144" t="s">
        <v>517</v>
      </c>
      <c r="C168" s="13" t="s">
        <v>4</v>
      </c>
      <c r="D168" s="145">
        <v>1</v>
      </c>
      <c r="E168" s="146"/>
      <c r="F168" s="146">
        <v>45013</v>
      </c>
      <c r="G168" s="148">
        <v>1198</v>
      </c>
      <c r="H168" s="148">
        <f t="shared" si="3"/>
        <v>1198</v>
      </c>
    </row>
    <row r="169" spans="1:8" ht="15.75" x14ac:dyDescent="0.25">
      <c r="A169" s="144" t="s">
        <v>199</v>
      </c>
      <c r="B169" s="144" t="s">
        <v>518</v>
      </c>
      <c r="C169" s="13" t="s">
        <v>4</v>
      </c>
      <c r="D169" s="145">
        <v>47</v>
      </c>
      <c r="E169" s="146"/>
      <c r="F169" s="146">
        <v>45013</v>
      </c>
      <c r="G169" s="148">
        <v>425</v>
      </c>
      <c r="H169" s="148">
        <f t="shared" si="3"/>
        <v>19975</v>
      </c>
    </row>
    <row r="170" spans="1:8" ht="15.75" x14ac:dyDescent="0.25">
      <c r="A170" s="144" t="s">
        <v>201</v>
      </c>
      <c r="B170" s="144" t="s">
        <v>519</v>
      </c>
      <c r="C170" s="13" t="s">
        <v>4</v>
      </c>
      <c r="D170" s="145">
        <v>28</v>
      </c>
      <c r="E170" s="146"/>
      <c r="F170" s="146">
        <v>45013</v>
      </c>
      <c r="G170" s="148">
        <v>53.1</v>
      </c>
      <c r="H170" s="148">
        <f t="shared" si="3"/>
        <v>1486.8</v>
      </c>
    </row>
    <row r="171" spans="1:8" ht="15" customHeight="1" x14ac:dyDescent="0.25">
      <c r="A171" s="144" t="s">
        <v>201</v>
      </c>
      <c r="B171" s="14" t="s">
        <v>511</v>
      </c>
      <c r="C171" s="13" t="s">
        <v>4</v>
      </c>
      <c r="D171" s="145">
        <v>19</v>
      </c>
      <c r="E171" s="146"/>
      <c r="F171" s="146">
        <v>45013</v>
      </c>
      <c r="G171" s="148">
        <v>762.08333000000005</v>
      </c>
      <c r="H171" s="148">
        <f t="shared" si="3"/>
        <v>14479.583270000001</v>
      </c>
    </row>
    <row r="172" spans="1:8" ht="15.75" x14ac:dyDescent="0.25">
      <c r="A172" s="144" t="s">
        <v>197</v>
      </c>
      <c r="B172" s="14" t="s">
        <v>212</v>
      </c>
      <c r="C172" s="13" t="s">
        <v>12</v>
      </c>
      <c r="D172" s="145">
        <v>163</v>
      </c>
      <c r="E172" s="146"/>
      <c r="F172" s="146">
        <v>45013</v>
      </c>
      <c r="G172" s="148">
        <v>31.86</v>
      </c>
      <c r="H172" s="148">
        <f t="shared" si="3"/>
        <v>5193.18</v>
      </c>
    </row>
    <row r="173" spans="1:8" ht="15.75" x14ac:dyDescent="0.25">
      <c r="A173" s="144" t="s">
        <v>481</v>
      </c>
      <c r="B173" s="14" t="s">
        <v>178</v>
      </c>
      <c r="C173" s="13" t="s">
        <v>12</v>
      </c>
      <c r="D173" s="145">
        <v>90</v>
      </c>
      <c r="E173" s="146"/>
      <c r="F173" s="146">
        <v>45013</v>
      </c>
      <c r="G173" s="148">
        <v>31.86</v>
      </c>
      <c r="H173" s="148">
        <f t="shared" si="3"/>
        <v>2867.4</v>
      </c>
    </row>
    <row r="174" spans="1:8" ht="15.75" x14ac:dyDescent="0.25">
      <c r="A174" s="144" t="s">
        <v>201</v>
      </c>
      <c r="B174" s="14" t="s">
        <v>507</v>
      </c>
      <c r="C174" s="13" t="s">
        <v>74</v>
      </c>
      <c r="D174" s="145">
        <v>40</v>
      </c>
      <c r="E174" s="146"/>
      <c r="F174" s="146">
        <v>45013</v>
      </c>
      <c r="G174" s="148">
        <v>115.64</v>
      </c>
      <c r="H174" s="148">
        <f t="shared" si="3"/>
        <v>4625.6000000000004</v>
      </c>
    </row>
    <row r="175" spans="1:8" ht="15.75" x14ac:dyDescent="0.25">
      <c r="A175" s="144" t="s">
        <v>287</v>
      </c>
      <c r="B175" s="14" t="s">
        <v>508</v>
      </c>
      <c r="C175" s="13" t="s">
        <v>12</v>
      </c>
      <c r="D175" s="145">
        <v>53</v>
      </c>
      <c r="E175" s="146"/>
      <c r="F175" s="146">
        <v>45013</v>
      </c>
      <c r="G175" s="148">
        <v>106.2</v>
      </c>
      <c r="H175" s="148">
        <f t="shared" si="3"/>
        <v>5628.6</v>
      </c>
    </row>
    <row r="176" spans="1:8" ht="15" customHeight="1" x14ac:dyDescent="0.25">
      <c r="A176" s="144" t="s">
        <v>199</v>
      </c>
      <c r="B176" s="14" t="s">
        <v>43</v>
      </c>
      <c r="C176" s="13" t="s">
        <v>4</v>
      </c>
      <c r="D176" s="145">
        <v>94</v>
      </c>
      <c r="E176" s="146"/>
      <c r="F176" s="146">
        <v>45013</v>
      </c>
      <c r="G176" s="148">
        <v>70.8</v>
      </c>
      <c r="H176" s="148">
        <f t="shared" si="3"/>
        <v>6655.2</v>
      </c>
    </row>
    <row r="177" spans="1:8" ht="15.75" x14ac:dyDescent="0.25">
      <c r="A177" s="144" t="s">
        <v>329</v>
      </c>
      <c r="B177" s="14" t="s">
        <v>520</v>
      </c>
      <c r="C177" s="13" t="s">
        <v>20</v>
      </c>
      <c r="D177" s="145">
        <v>48</v>
      </c>
      <c r="E177" s="146"/>
      <c r="F177" s="146">
        <v>45016</v>
      </c>
      <c r="G177" s="148">
        <v>278.99900000000002</v>
      </c>
      <c r="H177" s="148">
        <f t="shared" si="3"/>
        <v>13391.952000000001</v>
      </c>
    </row>
    <row r="178" spans="1:8" ht="15.75" x14ac:dyDescent="0.25">
      <c r="A178" s="144" t="s">
        <v>344</v>
      </c>
      <c r="B178" s="14" t="s">
        <v>521</v>
      </c>
      <c r="C178" s="13" t="s">
        <v>4</v>
      </c>
      <c r="D178" s="145">
        <v>5</v>
      </c>
      <c r="E178" s="146"/>
      <c r="F178" s="146">
        <v>45016</v>
      </c>
      <c r="G178" s="148">
        <v>311</v>
      </c>
      <c r="H178" s="148">
        <f t="shared" si="3"/>
        <v>1555</v>
      </c>
    </row>
    <row r="179" spans="1:8" ht="15.75" x14ac:dyDescent="0.25">
      <c r="A179" s="144" t="s">
        <v>198</v>
      </c>
      <c r="B179" s="14" t="s">
        <v>522</v>
      </c>
      <c r="C179" s="13" t="s">
        <v>4</v>
      </c>
      <c r="D179" s="145">
        <v>26</v>
      </c>
      <c r="E179" s="146"/>
      <c r="F179" s="146">
        <v>45016</v>
      </c>
      <c r="G179" s="148">
        <v>27.67</v>
      </c>
      <c r="H179" s="148">
        <f t="shared" si="3"/>
        <v>719.42000000000007</v>
      </c>
    </row>
    <row r="180" spans="1:8" ht="15.75" x14ac:dyDescent="0.25">
      <c r="A180" s="144" t="s">
        <v>198</v>
      </c>
      <c r="B180" s="14" t="s">
        <v>523</v>
      </c>
      <c r="C180" s="13" t="s">
        <v>13</v>
      </c>
      <c r="D180" s="145">
        <v>1</v>
      </c>
      <c r="E180" s="146"/>
      <c r="F180" s="146">
        <v>45016</v>
      </c>
      <c r="G180" s="148">
        <v>675</v>
      </c>
      <c r="H180" s="148">
        <f t="shared" si="3"/>
        <v>675</v>
      </c>
    </row>
    <row r="181" spans="1:8" ht="15.75" x14ac:dyDescent="0.25">
      <c r="A181" s="144" t="s">
        <v>198</v>
      </c>
      <c r="B181" s="14" t="s">
        <v>524</v>
      </c>
      <c r="C181" s="13" t="s">
        <v>4</v>
      </c>
      <c r="D181" s="145">
        <v>108</v>
      </c>
      <c r="E181" s="146"/>
      <c r="F181" s="146">
        <v>45016</v>
      </c>
      <c r="G181" s="148">
        <v>7.5674999999999999</v>
      </c>
      <c r="H181" s="148">
        <f t="shared" si="3"/>
        <v>817.29</v>
      </c>
    </row>
    <row r="182" spans="1:8" ht="15" customHeight="1" x14ac:dyDescent="0.25">
      <c r="A182" s="144" t="s">
        <v>198</v>
      </c>
      <c r="B182" s="14" t="s">
        <v>525</v>
      </c>
      <c r="C182" s="13" t="s">
        <v>4</v>
      </c>
      <c r="D182" s="145">
        <v>10</v>
      </c>
      <c r="E182" s="146"/>
      <c r="F182" s="146">
        <v>45016</v>
      </c>
      <c r="G182" s="148">
        <v>222.66399999999999</v>
      </c>
      <c r="H182" s="148">
        <f t="shared" si="3"/>
        <v>2226.64</v>
      </c>
    </row>
    <row r="183" spans="1:8" ht="15.75" x14ac:dyDescent="0.25">
      <c r="A183" s="144" t="s">
        <v>198</v>
      </c>
      <c r="B183" s="14" t="s">
        <v>526</v>
      </c>
      <c r="C183" s="13" t="s">
        <v>4</v>
      </c>
      <c r="D183" s="145">
        <v>20</v>
      </c>
      <c r="E183" s="146"/>
      <c r="F183" s="146">
        <v>45016</v>
      </c>
      <c r="G183" s="148">
        <v>160.999</v>
      </c>
      <c r="H183" s="148">
        <f t="shared" si="3"/>
        <v>3219.98</v>
      </c>
    </row>
    <row r="184" spans="1:8" ht="15.75" x14ac:dyDescent="0.25">
      <c r="A184" s="144" t="s">
        <v>198</v>
      </c>
      <c r="B184" s="14" t="s">
        <v>527</v>
      </c>
      <c r="C184" s="13" t="s">
        <v>13</v>
      </c>
      <c r="D184" s="145">
        <v>40</v>
      </c>
      <c r="E184" s="146"/>
      <c r="F184" s="146">
        <v>45016</v>
      </c>
      <c r="G184" s="148">
        <v>323.00099999999998</v>
      </c>
      <c r="H184" s="148">
        <f t="shared" si="3"/>
        <v>12920.039999999999</v>
      </c>
    </row>
    <row r="185" spans="1:8" ht="15.75" x14ac:dyDescent="0.25">
      <c r="A185" s="144" t="s">
        <v>198</v>
      </c>
      <c r="B185" s="14" t="s">
        <v>528</v>
      </c>
      <c r="C185" s="13" t="s">
        <v>13</v>
      </c>
      <c r="D185" s="145">
        <v>11</v>
      </c>
      <c r="E185" s="146"/>
      <c r="F185" s="146">
        <v>45016</v>
      </c>
      <c r="G185" s="148">
        <v>25.995000000000001</v>
      </c>
      <c r="H185" s="148">
        <f t="shared" si="3"/>
        <v>285.94499999999999</v>
      </c>
    </row>
    <row r="186" spans="1:8" ht="15.75" x14ac:dyDescent="0.25">
      <c r="A186" s="144" t="s">
        <v>198</v>
      </c>
      <c r="B186" s="14" t="s">
        <v>529</v>
      </c>
      <c r="C186" s="13" t="s">
        <v>13</v>
      </c>
      <c r="D186" s="145">
        <v>5</v>
      </c>
      <c r="E186" s="146"/>
      <c r="F186" s="146">
        <v>45016</v>
      </c>
      <c r="G186" s="148">
        <v>205.35</v>
      </c>
      <c r="H186" s="148">
        <f t="shared" si="3"/>
        <v>1026.75</v>
      </c>
    </row>
    <row r="187" spans="1:8" ht="15.75" x14ac:dyDescent="0.25">
      <c r="A187" s="144" t="s">
        <v>198</v>
      </c>
      <c r="B187" s="14" t="s">
        <v>530</v>
      </c>
      <c r="C187" s="13" t="s">
        <v>4</v>
      </c>
      <c r="D187" s="145">
        <v>5</v>
      </c>
      <c r="E187" s="146"/>
      <c r="F187" s="146">
        <v>45019</v>
      </c>
      <c r="G187" s="148">
        <v>60.18</v>
      </c>
      <c r="H187" s="148">
        <f t="shared" si="3"/>
        <v>300.89999999999998</v>
      </c>
    </row>
    <row r="188" spans="1:8" ht="15.75" x14ac:dyDescent="0.25">
      <c r="A188" s="144" t="s">
        <v>198</v>
      </c>
      <c r="B188" s="14" t="s">
        <v>531</v>
      </c>
      <c r="C188" s="13" t="s">
        <v>13</v>
      </c>
      <c r="D188" s="145">
        <v>25</v>
      </c>
      <c r="E188" s="146"/>
      <c r="F188" s="146">
        <v>45019</v>
      </c>
      <c r="G188" s="148">
        <v>1327.5</v>
      </c>
      <c r="H188" s="148">
        <f t="shared" si="3"/>
        <v>33187.5</v>
      </c>
    </row>
    <row r="189" spans="1:8" ht="15.75" x14ac:dyDescent="0.25">
      <c r="A189" s="144" t="s">
        <v>286</v>
      </c>
      <c r="B189" s="14" t="s">
        <v>532</v>
      </c>
      <c r="C189" s="13" t="s">
        <v>13</v>
      </c>
      <c r="D189" s="145">
        <v>50</v>
      </c>
      <c r="E189" s="146"/>
      <c r="F189" s="146">
        <v>45020</v>
      </c>
      <c r="G189" s="148">
        <v>224.2</v>
      </c>
      <c r="H189" s="148">
        <f t="shared" si="3"/>
        <v>11210</v>
      </c>
    </row>
    <row r="190" spans="1:8" ht="15" customHeight="1" x14ac:dyDescent="0.25">
      <c r="A190" s="144" t="s">
        <v>287</v>
      </c>
      <c r="B190" s="14" t="s">
        <v>533</v>
      </c>
      <c r="C190" s="13" t="s">
        <v>4</v>
      </c>
      <c r="D190" s="145">
        <v>84</v>
      </c>
      <c r="E190" s="146"/>
      <c r="F190" s="146">
        <v>45020</v>
      </c>
      <c r="G190" s="148">
        <v>47.2</v>
      </c>
      <c r="H190" s="148">
        <f t="shared" si="3"/>
        <v>3964.8</v>
      </c>
    </row>
    <row r="191" spans="1:8" ht="15.75" x14ac:dyDescent="0.25">
      <c r="A191" s="144" t="s">
        <v>198</v>
      </c>
      <c r="B191" s="14" t="s">
        <v>534</v>
      </c>
      <c r="C191" s="13" t="s">
        <v>4</v>
      </c>
      <c r="D191" s="145">
        <v>31</v>
      </c>
      <c r="E191" s="146"/>
      <c r="F191" s="146">
        <v>45020</v>
      </c>
      <c r="G191" s="148">
        <v>23.6</v>
      </c>
      <c r="H191" s="148">
        <f t="shared" si="3"/>
        <v>731.6</v>
      </c>
    </row>
    <row r="192" spans="1:8" ht="15.75" x14ac:dyDescent="0.25">
      <c r="A192" s="144" t="s">
        <v>198</v>
      </c>
      <c r="B192" s="14" t="s">
        <v>535</v>
      </c>
      <c r="C192" s="13" t="s">
        <v>4</v>
      </c>
      <c r="D192" s="145">
        <v>9</v>
      </c>
      <c r="E192" s="146"/>
      <c r="F192" s="146">
        <v>45020</v>
      </c>
      <c r="G192" s="148">
        <v>41.3</v>
      </c>
      <c r="H192" s="148">
        <f t="shared" si="3"/>
        <v>371.7</v>
      </c>
    </row>
    <row r="193" spans="1:8" ht="15.75" x14ac:dyDescent="0.25">
      <c r="A193" s="144" t="s">
        <v>202</v>
      </c>
      <c r="B193" s="144" t="s">
        <v>536</v>
      </c>
      <c r="C193" s="13" t="s">
        <v>4</v>
      </c>
      <c r="D193" s="145">
        <v>5</v>
      </c>
      <c r="E193" s="146"/>
      <c r="F193" s="146">
        <v>45042</v>
      </c>
      <c r="G193" s="148">
        <v>446.04</v>
      </c>
      <c r="H193" s="148">
        <f t="shared" si="3"/>
        <v>2230.2000000000003</v>
      </c>
    </row>
    <row r="194" spans="1:8" ht="15.75" x14ac:dyDescent="0.25">
      <c r="A194" s="144" t="s">
        <v>286</v>
      </c>
      <c r="B194" s="144" t="s">
        <v>478</v>
      </c>
      <c r="C194" s="13" t="s">
        <v>479</v>
      </c>
      <c r="D194" s="145">
        <v>25</v>
      </c>
      <c r="E194" s="146"/>
      <c r="F194" s="146">
        <v>45104</v>
      </c>
      <c r="G194" s="148">
        <v>1180</v>
      </c>
      <c r="H194" s="148">
        <f t="shared" si="3"/>
        <v>29500</v>
      </c>
    </row>
    <row r="195" spans="1:8" x14ac:dyDescent="0.25">
      <c r="A195" s="142"/>
      <c r="B195" s="14"/>
      <c r="C195" s="13"/>
      <c r="D195" s="145"/>
      <c r="E195" s="146"/>
      <c r="F195" s="146"/>
      <c r="G195" s="147"/>
      <c r="H195" s="147">
        <f>SUBTOTAL(109,Tabla4[[Valor ]])</f>
        <v>945410.32362333278</v>
      </c>
    </row>
    <row r="197" spans="1:8" ht="15" customHeight="1" x14ac:dyDescent="0.25"/>
    <row r="203" spans="1:8" ht="15.75" x14ac:dyDescent="0.25">
      <c r="A203" s="41" t="s">
        <v>157</v>
      </c>
      <c r="G203" s="41" t="s">
        <v>158</v>
      </c>
    </row>
    <row r="206" spans="1:8" ht="18.75" x14ac:dyDescent="0.3">
      <c r="A206" s="150" t="s">
        <v>474</v>
      </c>
      <c r="B206" s="150"/>
      <c r="C206" s="150"/>
      <c r="D206" s="150"/>
      <c r="E206" s="150"/>
      <c r="F206" s="150"/>
      <c r="G206" s="150" t="s">
        <v>160</v>
      </c>
      <c r="H206" s="150"/>
    </row>
    <row r="207" spans="1:8" x14ac:dyDescent="0.25">
      <c r="A207" t="s">
        <v>475</v>
      </c>
      <c r="G207" t="s">
        <v>162</v>
      </c>
    </row>
  </sheetData>
  <mergeCells count="4">
    <mergeCell ref="A2:G2"/>
    <mergeCell ref="A3:G3"/>
    <mergeCell ref="A4:G4"/>
    <mergeCell ref="A5:G5"/>
  </mergeCells>
  <conditionalFormatting sqref="D7">
    <cfRule type="colorScale" priority="7">
      <colorScale>
        <cfvo type="min"/>
        <cfvo type="max"/>
        <color theme="0"/>
        <color theme="0" tint="-0.249977111117893"/>
      </colorScale>
    </cfRule>
    <cfRule type="colorScale" priority="8">
      <colorScale>
        <cfvo type="min"/>
        <cfvo type="max"/>
        <color theme="0"/>
        <color theme="0"/>
      </colorScale>
    </cfRule>
  </conditionalFormatting>
  <conditionalFormatting sqref="F8:F14 F16:F30 F32:F42 F44:F45 F47:F59 F61:F66 F68:F94">
    <cfRule type="cellIs" dxfId="0" priority="2" stopIfTrue="1" operator="equal">
      <formula>"solicitar material"</formula>
    </cfRule>
  </conditionalFormatting>
  <pageMargins left="0.7" right="0.7" top="0.75" bottom="0.75" header="0.3" footer="0.3"/>
  <pageSetup scale="50"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INVENT JUNIO 21</vt:lpstr>
      <vt:lpstr>ENRADA JULIO</vt:lpstr>
      <vt:lpstr>SALIDA JULIO 21</vt:lpstr>
      <vt:lpstr>INVENTARIO JULIO 21</vt:lpstr>
      <vt:lpstr>ENTRADA AGOSTO</vt:lpstr>
      <vt:lpstr>SALIDA AGOSTO</vt:lpstr>
      <vt:lpstr>INVENTARIO AGOSTO </vt:lpstr>
      <vt:lpstr>Hoja2</vt:lpstr>
      <vt:lpstr>Inventario Junio-2023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Paola Rodriguez Navarro</dc:creator>
  <cp:lastModifiedBy>Jose Luis Jaquez Hernandez</cp:lastModifiedBy>
  <cp:lastPrinted>2023-07-03T18:54:07Z</cp:lastPrinted>
  <dcterms:created xsi:type="dcterms:W3CDTF">2018-04-04T12:41:19Z</dcterms:created>
  <dcterms:modified xsi:type="dcterms:W3CDTF">2023-07-03T18:57:44Z</dcterms:modified>
</cp:coreProperties>
</file>