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3\SEPTIEMBRE\S - FINANZAS\Inventario Suministro y Almacén\"/>
    </mc:Choice>
  </mc:AlternateContent>
  <xr:revisionPtr revIDLastSave="0" documentId="14_{36567AB6-62E5-4143-8BD1-CC57955456A2}" xr6:coauthVersionLast="47" xr6:coauthVersionMax="47" xr10:uidLastSave="{00000000-0000-0000-0000-000000000000}"/>
  <bookViews>
    <workbookView xWindow="-120" yWindow="-120" windowWidth="20730" windowHeight="110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 Agosto-2023" sheetId="22" r:id="rId9"/>
    <sheet name="Salida Agosto-2023" sheetId="7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G117" i="7"/>
  <c r="H188" i="22" l="1"/>
  <c r="G121" i="10" l="1"/>
  <c r="G120" i="10"/>
  <c r="G62" i="10"/>
  <c r="G61" i="10"/>
  <c r="G14" i="10"/>
  <c r="G160" i="10" s="1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</calcChain>
</file>

<file path=xl/sharedStrings.xml><?xml version="1.0" encoding="utf-8"?>
<sst xmlns="http://schemas.openxmlformats.org/spreadsheetml/2006/main" count="6095" uniqueCount="570">
  <si>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</si>
  <si>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</si>
  <si>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</si>
  <si>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</si>
  <si>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</si>
  <si>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</si>
  <si>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</si>
  <si>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</si>
  <si>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</si>
  <si>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</si>
  <si>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</si>
  <si>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</si>
  <si>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</si>
  <si>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</si>
  <si>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</si>
  <si>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</si>
  <si>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</si>
  <si>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</si>
  <si>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</si>
  <si>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</si>
  <si>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</si>
  <si>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</si>
  <si>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</si>
  <si>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</si>
  <si>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</si>
  <si>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</si>
  <si>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</si>
  <si>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</si>
  <si>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</si>
  <si>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</si>
  <si>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</si>
  <si>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</si>
  <si>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</si>
  <si>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</si>
  <si>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</si>
  <si>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</si>
  <si>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</si>
  <si>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</si>
  <si>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</si>
  <si>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</si>
  <si>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</si>
  <si>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</si>
  <si>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</si>
  <si>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</si>
  <si>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</si>
  <si>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</si>
  <si>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</si>
  <si>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</si>
  <si>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</si>
  <si>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</si>
  <si>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</si>
  <si>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</si>
  <si>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</si>
  <si>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</si>
  <si>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</si>
  <si>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</si>
  <si>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</si>
  <si>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</si>
  <si>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</si>
  <si>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</si>
  <si>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</si>
  <si>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</si>
  <si>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</si>
  <si>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</si>
  <si>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</si>
  <si>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</si>
  <si>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</si>
  <si>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</si>
  <si>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</si>
  <si>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</si>
  <si>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</si>
  <si>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</si>
  <si>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</si>
  <si>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</si>
  <si>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</si>
  <si>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</si>
  <si>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</si>
  <si>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</si>
  <si>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</si>
  <si>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</si>
  <si>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</si>
  <si>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</si>
  <si>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</si>
  <si>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</si>
  <si>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</si>
  <si>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</si>
  <si>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</si>
  <si>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</si>
  <si>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</si>
  <si>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</si>
  <si>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</si>
  <si>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</si>
  <si>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</si>
  <si>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</si>
  <si>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</si>
  <si>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</si>
  <si>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</si>
  <si>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</si>
  <si>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</si>
  <si>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</si>
  <si>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</si>
  <si>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</si>
  <si>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</si>
  <si>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</si>
  <si>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</si>
  <si>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</si>
  <si>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</si>
  <si>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</si>
  <si>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</si>
  <si>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</si>
  <si>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</si>
  <si>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</si>
  <si>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</si>
  <si>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</si>
  <si>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</si>
  <si>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</si>
  <si>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</si>
  <si>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</si>
  <si>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</si>
  <si>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</si>
  <si>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</si>
  <si>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</si>
  <si>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</si>
  <si>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</si>
  <si>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</si>
  <si>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</si>
  <si>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</si>
  <si>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</si>
  <si>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</si>
  <si>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</si>
  <si>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</si>
  <si>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</si>
  <si>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</si>
  <si>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</si>
  <si>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</si>
  <si>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</si>
  <si>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</si>
  <si>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</si>
  <si>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</si>
  <si>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</si>
  <si>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</si>
  <si>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</si>
  <si>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</si>
  <si>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</si>
  <si>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</si>
  <si>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</si>
  <si>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</si>
  <si>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</si>
  <si>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</si>
  <si>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</si>
  <si>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</si>
  <si>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</si>
  <si>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</si>
  <si>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</si>
  <si>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</si>
  <si>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</si>
  <si>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</si>
  <si>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</si>
  <si>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</si>
  <si>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</si>
  <si>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</si>
  <si>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</si>
  <si>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</si>
  <si>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</si>
  <si>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</si>
  <si>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</si>
  <si>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</si>
  <si>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</si>
  <si>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</si>
  <si>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</si>
  <si>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</si>
  <si>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</si>
  <si>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</si>
  <si>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</si>
  <si>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</si>
  <si>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</si>
  <si>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</si>
  <si>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</si>
  <si>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</si>
  <si>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</si>
  <si>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</si>
  <si>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</si>
  <si>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</si>
  <si>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</si>
  <si>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</si>
  <si>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</si>
  <si>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</si>
  <si>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</si>
  <si>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</si>
  <si>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</si>
  <si>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</si>
  <si>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</si>
  <si>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</si>
  <si>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</si>
  <si>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</si>
  <si>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</si>
  <si>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</si>
  <si>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</si>
  <si>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</si>
  <si>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</si>
  <si>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</si>
  <si>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</si>
  <si>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</si>
  <si>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</si>
  <si>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</si>
  <si>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</si>
  <si>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</si>
  <si>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</si>
  <si>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</si>
  <si>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</si>
  <si>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</si>
  <si>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</si>
  <si>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</si>
  <si>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</si>
  <si>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</si>
  <si>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</si>
  <si>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</si>
  <si>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</si>
  <si>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</si>
  <si>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</si>
  <si>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</si>
  <si>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</si>
  <si>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</si>
  <si>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</si>
  <si>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</si>
  <si>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</si>
  <si>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</si>
  <si>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</si>
  <si>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</si>
  <si>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</si>
  <si>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</si>
  <si>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</si>
  <si>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</si>
  <si>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</si>
  <si>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</si>
  <si>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</si>
  <si>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</si>
  <si>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</si>
  <si>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</si>
  <si>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</si>
  <si>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</si>
  <si>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</si>
  <si>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</si>
  <si>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</si>
  <si>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</si>
  <si>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</si>
  <si>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</si>
  <si>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</si>
  <si>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</si>
  <si>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</si>
  <si>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</si>
  <si>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</si>
  <si>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</si>
  <si>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</si>
  <si>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</si>
  <si>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</si>
  <si>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</si>
  <si>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</si>
  <si>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</si>
  <si>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</si>
  <si>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</si>
  <si>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</si>
  <si>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</si>
  <si>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</si>
  <si>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</si>
  <si>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</si>
  <si>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</si>
  <si>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</si>
  <si>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</si>
  <si>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</si>
  <si>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</si>
  <si>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</si>
  <si>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</si>
  <si>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</si>
  <si>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</si>
  <si>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</si>
  <si>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</si>
  <si>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</si>
  <si>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</si>
  <si>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</si>
  <si>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</si>
  <si>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</si>
  <si>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</si>
  <si>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</si>
  <si>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</si>
  <si>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</si>
  <si>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</si>
  <si>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</si>
  <si>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</si>
  <si>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</si>
  <si>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</si>
  <si>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</si>
  <si>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</si>
  <si>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</si>
  <si>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</si>
  <si>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</si>
  <si>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</si>
  <si>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</si>
  <si>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</si>
  <si>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</si>
  <si>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</si>
  <si>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</si>
  <si>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</si>
  <si>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</si>
  <si>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</si>
  <si>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</si>
  <si>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</si>
  <si>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</si>
  <si>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</si>
  <si>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</si>
  <si>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</si>
  <si>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</si>
  <si>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</si>
  <si>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</si>
  <si>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</si>
  <si>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</si>
  <si>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</si>
  <si>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</si>
  <si>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</si>
  <si>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</si>
  <si>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</si>
  <si>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</si>
  <si>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</si>
  <si>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</si>
  <si>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</si>
  <si>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</si>
  <si>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</si>
  <si>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</si>
  <si>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</si>
  <si>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</si>
  <si>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</si>
  <si>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</si>
  <si>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</si>
  <si>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</si>
  <si>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</si>
  <si>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</si>
  <si>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</si>
  <si>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</si>
  <si>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</si>
  <si>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</si>
  <si>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</si>
  <si>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</si>
  <si>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</si>
  <si>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</si>
  <si>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</si>
  <si>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</si>
  <si>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</si>
  <si>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</si>
  <si>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</si>
  <si>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</si>
  <si>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</si>
  <si>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</si>
  <si>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</si>
  <si>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</si>
  <si>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</si>
  <si>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</si>
  <si>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</si>
  <si>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</si>
  <si>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</si>
  <si>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</si>
  <si>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</si>
  <si>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</si>
  <si>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</si>
  <si>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</si>
  <si>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</si>
  <si>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</si>
  <si>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</si>
  <si>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</si>
  <si>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</si>
  <si>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</si>
  <si>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</si>
  <si>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</si>
  <si>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</si>
  <si>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</si>
  <si>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</si>
  <si>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</si>
  <si>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</si>
  <si>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</si>
  <si>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</si>
  <si>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</si>
  <si>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</si>
  <si>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</si>
  <si>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</si>
  <si>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</si>
  <si>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</si>
  <si>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</si>
  <si>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</si>
  <si>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</si>
  <si>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</si>
  <si>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</si>
  <si>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</si>
  <si>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</si>
  <si>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</si>
  <si>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</si>
  <si>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</si>
  <si>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</si>
  <si>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</si>
  <si>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</si>
  <si>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</si>
  <si>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</si>
  <si>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</si>
  <si>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</si>
  <si>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</si>
  <si>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</si>
  <si>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</si>
  <si>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</si>
  <si>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</si>
  <si>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</si>
  <si>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</si>
  <si>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</si>
  <si>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</si>
  <si>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</si>
  <si>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</si>
  <si>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</si>
  <si>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</si>
  <si>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</si>
  <si>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</si>
  <si>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</si>
  <si>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</si>
  <si>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</si>
  <si>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</si>
  <si>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</si>
  <si>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</si>
  <si>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</si>
  <si>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</si>
  <si>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</si>
  <si>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</si>
  <si>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</si>
  <si>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</si>
  <si>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</si>
  <si>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</si>
  <si>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</si>
  <si>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</si>
  <si>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</si>
  <si>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</si>
  <si>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</si>
  <si>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</si>
  <si>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</si>
  <si>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</si>
  <si>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</si>
  <si>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</si>
  <si>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</si>
  <si>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</si>
  <si>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</si>
  <si>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</si>
  <si>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</si>
  <si>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</si>
  <si>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</si>
  <si>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</si>
  <si>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</si>
  <si>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</si>
  <si>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</si>
  <si>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</si>
  <si>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</si>
  <si>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</si>
  <si>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</si>
  <si>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</si>
  <si>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</si>
  <si>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</si>
  <si>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</si>
  <si>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</si>
  <si>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</si>
  <si>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</si>
  <si>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</si>
  <si>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</si>
  <si>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</si>
  <si>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</si>
  <si>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</si>
  <si>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</si>
  <si>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</si>
  <si>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</si>
  <si>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</si>
  <si>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</si>
  <si>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</si>
  <si>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</si>
  <si>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</si>
  <si>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 xml:space="preserve"> TOTAL </t>
  </si>
  <si>
    <t>INVENTARIO DE SALIDA MES DE SEPTIEMBRE 2023</t>
  </si>
  <si>
    <t>2.3.9.5.02</t>
  </si>
  <si>
    <t>Fardo</t>
  </si>
  <si>
    <t>Galon</t>
  </si>
  <si>
    <t>Marilyn Silfa</t>
  </si>
  <si>
    <t xml:space="preserve">Foto Copiadora </t>
  </si>
  <si>
    <t>Ana Jimenez</t>
  </si>
  <si>
    <t>Daysi Santana</t>
  </si>
  <si>
    <t>Direccion Ejecutiva</t>
  </si>
  <si>
    <t>Ramon Julio Baez</t>
  </si>
  <si>
    <t>Mantenimiento</t>
  </si>
  <si>
    <t xml:space="preserve">Manuelisa Ramirez </t>
  </si>
  <si>
    <t>Direccion Tecnica</t>
  </si>
  <si>
    <t>Johana Garcia</t>
  </si>
  <si>
    <t>Recepcion</t>
  </si>
  <si>
    <t>Maria Luisa Suero</t>
  </si>
  <si>
    <t>Valoracion</t>
  </si>
  <si>
    <t>Dilenia de Jesus</t>
  </si>
  <si>
    <t>Finanzas</t>
  </si>
  <si>
    <t xml:space="preserve">Juan Mesa </t>
  </si>
  <si>
    <t xml:space="preserve">Deporte </t>
  </si>
  <si>
    <t>Lilian Lopez</t>
  </si>
  <si>
    <t>Jeimie Reyes</t>
  </si>
  <si>
    <t>Comunicacion</t>
  </si>
  <si>
    <t xml:space="preserve">Mayerling Martinez </t>
  </si>
  <si>
    <t>Domingo Asencio</t>
  </si>
  <si>
    <t xml:space="preserve">Jessica Santos </t>
  </si>
  <si>
    <t>Compras y Contrataciones</t>
  </si>
  <si>
    <t>Mercedes Pujols</t>
  </si>
  <si>
    <t xml:space="preserve">Contabilidad </t>
  </si>
  <si>
    <t>Ivelise Villavicencio</t>
  </si>
  <si>
    <t xml:space="preserve">Sencibilización </t>
  </si>
  <si>
    <t>Jose Jaquez</t>
  </si>
  <si>
    <t>Almacen y Suministro</t>
  </si>
  <si>
    <t>Rafael Tejeda</t>
  </si>
  <si>
    <t>2.3.9.8.01</t>
  </si>
  <si>
    <t>2.3.7.2.99</t>
  </si>
  <si>
    <t>Cinta adhesiva blanco</t>
  </si>
  <si>
    <t>Dispensador de jabón en espuma</t>
  </si>
  <si>
    <t xml:space="preserve">Libreta rayada 8 1/2 x 11 </t>
  </si>
  <si>
    <t>Papel de baño higienico p/dispensador (4/1) Familia</t>
  </si>
  <si>
    <t>Zafacón plast. 11 lts negro p/oficina</t>
  </si>
  <si>
    <t>Antibacterial en spray de 500 ml Sabo</t>
  </si>
  <si>
    <t xml:space="preserve">Dispensador cinta adhesiva 3/4 </t>
  </si>
  <si>
    <t xml:space="preserve">Papel de baño higienico p/dispensador (12/1) 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</si>
  <si>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</si>
  <si>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</si>
  <si>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</si>
  <si>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</si>
  <si>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>Lápices de carbón Flamingo no. HB2</t>
  </si>
  <si>
    <t xml:space="preserve">Folders 8 1/2 x 11 Ofinota Primiun  </t>
  </si>
  <si>
    <t xml:space="preserve">Sacagrapas estándar </t>
  </si>
  <si>
    <t>Bateria AA Duracell</t>
  </si>
  <si>
    <t>Bateria AAA Duracell</t>
  </si>
  <si>
    <t xml:space="preserve">Tabla c/ganchos 8 1/2 x 11 plasticas transparentes </t>
  </si>
  <si>
    <t>Limpiador en espuma para muebles y computadoras West 19 oz</t>
  </si>
  <si>
    <t xml:space="preserve">Mezcla para té frio </t>
  </si>
  <si>
    <t>Café Santo Domingo 1 lb</t>
  </si>
  <si>
    <t>Fósforos 10/1</t>
  </si>
  <si>
    <t xml:space="preserve">Rollo de papel toalla para cocina bingo </t>
  </si>
  <si>
    <t>Cepillo de mango plástico para pared</t>
  </si>
  <si>
    <t>Guantes plásticos negro</t>
  </si>
  <si>
    <t>Fundas 18x22 p/basura 100/1</t>
  </si>
  <si>
    <t xml:space="preserve">Escobilla para limpiar inodoro linda </t>
  </si>
  <si>
    <t>Platos desechables no. 6 termoenvases 25/1</t>
  </si>
  <si>
    <t>Jabón antibacterial en espuma 6/1000 ml TORK</t>
  </si>
  <si>
    <t>Azúcar (2)</t>
  </si>
  <si>
    <t>Insecticida ORION 400 ML</t>
  </si>
  <si>
    <t>Detergente en polvo, envasado en sacos de 30 lbs CIELO AZUL</t>
  </si>
  <si>
    <t>Fundas Plasticas Negras 36x54 para Tanque (100/1)</t>
  </si>
  <si>
    <t>Dispensador Papel De Baño JUMBO</t>
  </si>
  <si>
    <t>Desindectante Antibacterial en Spray LYSOL 19 oz.</t>
  </si>
  <si>
    <t>Toallas para cocina de microfibra</t>
  </si>
  <si>
    <t>Papel  bond 8 1/2 x 11 (3)</t>
  </si>
  <si>
    <t>Libro record 500 pg (2)</t>
  </si>
  <si>
    <t>Post-it 75x75mm (2)</t>
  </si>
  <si>
    <t>Sobre tipo carta blancas 500/1 (2)</t>
  </si>
  <si>
    <t>Carpetas medianas de 3" blanca 3/hoyo (2)</t>
  </si>
  <si>
    <t>Carpetas pequeñas de 2" blancas 3/hoyo (3)</t>
  </si>
  <si>
    <t>Folders 8 1/2 x 11 Ofinota Primiun  (2)</t>
  </si>
  <si>
    <t>Banditas de gomas elásticas, 40 mm (2)</t>
  </si>
  <si>
    <t>Ganchos p/folders macho y hembra 7 cm (metal)</t>
  </si>
  <si>
    <t>Corrector liquido con Esponja Aplicadora</t>
  </si>
  <si>
    <t>Folders satinado con bolsillo (25/1) (2)</t>
  </si>
  <si>
    <t>Cajas de cartón para archivar (2)</t>
  </si>
  <si>
    <t>Libreta rayada 8 1/2 x 11 (2)</t>
  </si>
  <si>
    <t>Rollo de cintas para sumadora CT</t>
  </si>
  <si>
    <t>Corrector liquido Tipo Pluma 7ml</t>
  </si>
  <si>
    <t>Te Instantaneo Lipton</t>
  </si>
  <si>
    <t>Folders 8 1/2 x 11 Ofinota Primiun  (3)</t>
  </si>
  <si>
    <t>Vasos desechables de 4 onza</t>
  </si>
  <si>
    <t>SACO</t>
  </si>
  <si>
    <t>INVENTARIO DE ALMACEN Y SUMINISTRO JULIO/SEPTIEMBRE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</si>
</sst>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_-[$$-1C0A]* #,##0.00_ ;_-[$$-1C0A]* \-#,##0.00\ ;_-[$$-1C0A]* &quot;-&quot;??_ ;_-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5" fontId="0" fillId="0" borderId="0" xfId="11" applyFont="1"/>
    <xf numFmtId="165" fontId="20" fillId="0" borderId="0" xfId="11" applyFont="1" applyFill="1"/>
    <xf numFmtId="165" fontId="0" fillId="0" borderId="0" xfId="11" applyFont="1" applyFill="1" applyBorder="1"/>
    <xf numFmtId="168" fontId="20" fillId="0" borderId="0" xfId="0" applyNumberFormat="1" applyFont="1"/>
    <xf numFmtId="165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5" fontId="1" fillId="0" borderId="0" xfId="11" applyFont="1" applyFill="1" applyBorder="1"/>
    <xf numFmtId="4" fontId="0" fillId="0" borderId="0" xfId="0" applyNumberFormat="1"/>
    <xf numFmtId="165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5" fontId="20" fillId="5" borderId="0" xfId="11" applyFont="1" applyFill="1"/>
    <xf numFmtId="168" fontId="20" fillId="5" borderId="0" xfId="0" applyNumberFormat="1" applyFont="1" applyFill="1"/>
    <xf numFmtId="165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5" fontId="1" fillId="0" borderId="0" xfId="11" applyFont="1"/>
    <xf numFmtId="169" fontId="0" fillId="0" borderId="0" xfId="0" applyNumberFormat="1"/>
    <xf numFmtId="165" fontId="5" fillId="0" borderId="5" xfId="0" applyNumberFormat="1" applyFont="1" applyBorder="1"/>
    <xf numFmtId="165" fontId="0" fillId="0" borderId="0" xfId="0" applyNumberFormat="1"/>
    <xf numFmtId="165" fontId="5" fillId="0" borderId="5" xfId="11" applyFont="1" applyBorder="1"/>
    <xf numFmtId="0" fontId="3" fillId="0" borderId="0" xfId="0" applyFont="1" applyAlignment="1">
      <alignment vertical="top"/>
    </xf>
    <xf numFmtId="165" fontId="5" fillId="0" borderId="0" xfId="0" applyNumberFormat="1" applyFont="1"/>
    <xf numFmtId="14" fontId="20" fillId="0" borderId="0" xfId="0" applyNumberFormat="1" applyFont="1"/>
    <xf numFmtId="165" fontId="5" fillId="0" borderId="6" xfId="11" applyFont="1" applyFill="1" applyBorder="1"/>
    <xf numFmtId="165" fontId="5" fillId="0" borderId="6" xfId="0" applyNumberFormat="1" applyFont="1" applyBorder="1"/>
    <xf numFmtId="165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5" fontId="5" fillId="0" borderId="8" xfId="11" applyFont="1" applyBorder="1"/>
    <xf numFmtId="0" fontId="0" fillId="5" borderId="0" xfId="0" applyFill="1"/>
    <xf numFmtId="0" fontId="11" fillId="5" borderId="0" xfId="0" applyFont="1" applyFill="1"/>
    <xf numFmtId="165" fontId="0" fillId="0" borderId="0" xfId="11" applyFont="1" applyAlignment="1">
      <alignment horizontal="center"/>
    </xf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7" fillId="0" borderId="0" xfId="0" applyFont="1"/>
    <xf numFmtId="165" fontId="0" fillId="0" borderId="0" xfId="11" applyFont="1" applyFill="1"/>
    <xf numFmtId="0" fontId="4" fillId="0" borderId="0" xfId="0" applyFont="1"/>
    <xf numFmtId="0" fontId="4" fillId="0" borderId="0" xfId="0" applyFont="1" applyAlignment="1">
      <alignment vertical="top"/>
    </xf>
    <xf numFmtId="15" fontId="4" fillId="0" borderId="0" xfId="0" applyNumberFormat="1" applyFont="1" applyAlignment="1">
      <alignment horizontal="center" vertical="top"/>
    </xf>
    <xf numFmtId="170" fontId="27" fillId="0" borderId="0" xfId="0" applyNumberFormat="1" applyFont="1"/>
    <xf numFmtId="170" fontId="4" fillId="0" borderId="0" xfId="11" applyNumberFormat="1" applyFont="1"/>
    <xf numFmtId="170" fontId="24" fillId="0" borderId="0" xfId="11" applyNumberFormat="1" applyFont="1"/>
    <xf numFmtId="0" fontId="28" fillId="0" borderId="0" xfId="0" applyFont="1"/>
    <xf numFmtId="165" fontId="28" fillId="0" borderId="0" xfId="11" applyFont="1" applyFill="1"/>
    <xf numFmtId="165" fontId="29" fillId="0" borderId="0" xfId="11" applyFont="1" applyFill="1"/>
    <xf numFmtId="168" fontId="28" fillId="0" borderId="0" xfId="0" applyNumberFormat="1" applyFont="1"/>
    <xf numFmtId="165" fontId="28" fillId="0" borderId="0" xfId="11" applyFont="1" applyFill="1" applyBorder="1"/>
    <xf numFmtId="165" fontId="30" fillId="0" borderId="0" xfId="11" applyFont="1" applyFill="1" applyBorder="1"/>
    <xf numFmtId="0" fontId="31" fillId="0" borderId="0" xfId="0" applyFont="1"/>
    <xf numFmtId="165" fontId="31" fillId="0" borderId="0" xfId="11" applyFont="1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2" fillId="0" borderId="0" xfId="0" applyFont="1"/>
    <xf numFmtId="0" fontId="30" fillId="0" borderId="0" xfId="0" applyFont="1"/>
    <xf numFmtId="0" fontId="33" fillId="0" borderId="0" xfId="0" applyFont="1"/>
    <xf numFmtId="0" fontId="20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3" fillId="0" borderId="0" xfId="10" applyFont="1" applyBorder="1" applyAlignment="1">
      <alignment horizontal="center"/>
    </xf>
    <xf numFmtId="0" fontId="14" fillId="0" borderId="0" xfId="10" applyFont="1" applyBorder="1" applyAlignment="1">
      <alignment horizontal="center"/>
    </xf>
  </cellXfs>
  <cellStyles count="25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[$-1C0A]d&quot; de &quot;mmmm&quot; de &quot;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1</xdr:col>
      <xdr:colOff>228598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850"/>
          <a:ext cx="108584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161925</xdr:colOff>
      <xdr:row>1</xdr:row>
      <xdr:rowOff>38100</xdr:rowOff>
    </xdr:from>
    <xdr:to>
      <xdr:col>7</xdr:col>
      <xdr:colOff>507374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800"/>
          <a:ext cx="14408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</xdr:row>
      <xdr:rowOff>9525</xdr:rowOff>
    </xdr:from>
    <xdr:to>
      <xdr:col>2</xdr:col>
      <xdr:colOff>2443</xdr:colOff>
      <xdr:row>4</xdr:row>
      <xdr:rowOff>123825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390525</xdr:colOff>
      <xdr:row>1</xdr:row>
      <xdr:rowOff>38100</xdr:rowOff>
    </xdr:from>
    <xdr:to>
      <xdr:col>7</xdr:col>
      <xdr:colOff>1545599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30480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2580952</xdr:colOff>
      <xdr:row>141</xdr:row>
      <xdr:rowOff>733425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3FE72D-7E01-45A7-A473-4C6A09BE7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0350" y="28460700"/>
          <a:ext cx="2580952" cy="7334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141</xdr:row>
      <xdr:rowOff>295275</xdr:rowOff>
    </xdr:from>
    <xdr:to>
      <xdr:col>9</xdr:col>
      <xdr:colOff>808718</xdr:colOff>
      <xdr:row>144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40FEAA-1155-4141-A4B5-92864D80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6493">
          <a:off x="12372975" y="28755975"/>
          <a:ext cx="258036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macen/2023/INVENTARIOS/Inventario%20Suministr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Inventario"/>
      <sheetName val="Entrada"/>
      <sheetName val="COVID"/>
      <sheetName val="Hoja2"/>
    </sheetNames>
    <sheetDataSet>
      <sheetData sheetId="0"/>
      <sheetData sheetId="1">
        <row r="1">
          <cell r="B1" t="str">
            <v>Código Institucional</v>
          </cell>
          <cell r="C1" t="str">
            <v xml:space="preserve">Articulos </v>
          </cell>
        </row>
        <row r="2">
          <cell r="B2">
            <v>100</v>
          </cell>
          <cell r="C2" t="str">
            <v>Agarra caldero</v>
          </cell>
        </row>
        <row r="3">
          <cell r="B3">
            <v>102</v>
          </cell>
          <cell r="C3" t="str">
            <v>Alcohol</v>
          </cell>
        </row>
        <row r="4">
          <cell r="B4">
            <v>103</v>
          </cell>
          <cell r="C4" t="str">
            <v>Almohadilla para sellos</v>
          </cell>
        </row>
        <row r="5">
          <cell r="B5">
            <v>105</v>
          </cell>
          <cell r="C5" t="str">
            <v>Ambientadores de aire aerosol 8 oz.</v>
          </cell>
        </row>
        <row r="6">
          <cell r="B6">
            <v>106</v>
          </cell>
          <cell r="C6" t="str">
            <v>Ambientadores de aire p/dispensador aerosol 6,20 oz.</v>
          </cell>
        </row>
        <row r="7">
          <cell r="B7">
            <v>107</v>
          </cell>
          <cell r="C7" t="str">
            <v>Atomizador 32oz</v>
          </cell>
        </row>
        <row r="8">
          <cell r="B8">
            <v>108</v>
          </cell>
          <cell r="C8" t="str">
            <v>Jabón en pasta de fregar 265 gr</v>
          </cell>
        </row>
        <row r="9">
          <cell r="B9">
            <v>109</v>
          </cell>
          <cell r="C9" t="str">
            <v xml:space="preserve">Azúcar </v>
          </cell>
        </row>
        <row r="10">
          <cell r="B10">
            <v>111</v>
          </cell>
          <cell r="C10" t="str">
            <v xml:space="preserve">Batería 9w </v>
          </cell>
        </row>
        <row r="11">
          <cell r="B11">
            <v>113</v>
          </cell>
          <cell r="C11" t="str">
            <v>Bicarbonato de sodio 4oz</v>
          </cell>
        </row>
        <row r="12">
          <cell r="B12">
            <v>117</v>
          </cell>
          <cell r="C12" t="str">
            <v>Bolígrafos negros (1)</v>
          </cell>
        </row>
        <row r="13">
          <cell r="B13">
            <v>121</v>
          </cell>
          <cell r="C13" t="str">
            <v>Brillo gordo</v>
          </cell>
        </row>
        <row r="14">
          <cell r="B14">
            <v>122</v>
          </cell>
          <cell r="C14" t="str">
            <v>Brillo gris (1)</v>
          </cell>
        </row>
        <row r="15">
          <cell r="B15">
            <v>123</v>
          </cell>
          <cell r="C15" t="str">
            <v>Brillo verde de fregar</v>
          </cell>
        </row>
        <row r="16">
          <cell r="B16">
            <v>125</v>
          </cell>
          <cell r="C16" t="str">
            <v>Café 1 lb Monte Alto</v>
          </cell>
        </row>
        <row r="17">
          <cell r="B17">
            <v>126</v>
          </cell>
          <cell r="C17" t="str">
            <v xml:space="preserve">Cajas de cartón para archivar </v>
          </cell>
        </row>
        <row r="18">
          <cell r="B18">
            <v>127</v>
          </cell>
          <cell r="C18" t="str">
            <v>Canela 125 grs</v>
          </cell>
        </row>
        <row r="19">
          <cell r="B19">
            <v>130</v>
          </cell>
          <cell r="C19" t="str">
            <v>Carpetas grandes de 5" blancas 3/hoyo</v>
          </cell>
        </row>
        <row r="20">
          <cell r="B20">
            <v>132</v>
          </cell>
          <cell r="C20" t="str">
            <v>Carpetas medianas de 3" blanca 3/hoyo</v>
          </cell>
        </row>
        <row r="21">
          <cell r="B21">
            <v>133</v>
          </cell>
          <cell r="C21" t="str">
            <v>Carpetas pequeñas de 2" blancas 3/hoyo (1)</v>
          </cell>
        </row>
        <row r="22">
          <cell r="B22">
            <v>134</v>
          </cell>
          <cell r="C22" t="str">
            <v>Cartucho de tinta hp 122 color</v>
          </cell>
        </row>
        <row r="23">
          <cell r="B23">
            <v>136</v>
          </cell>
          <cell r="C23" t="str">
            <v>Cartulina</v>
          </cell>
        </row>
        <row r="24">
          <cell r="B24">
            <v>137</v>
          </cell>
          <cell r="C24" t="str">
            <v xml:space="preserve">CD </v>
          </cell>
        </row>
        <row r="25">
          <cell r="B25">
            <v>139</v>
          </cell>
          <cell r="C25" t="str">
            <v>Cera para contar</v>
          </cell>
        </row>
        <row r="26">
          <cell r="B26">
            <v>140</v>
          </cell>
          <cell r="C26" t="str">
            <v>Chinchetas 100/1</v>
          </cell>
        </row>
        <row r="27">
          <cell r="B27">
            <v>141</v>
          </cell>
          <cell r="C27" t="str">
            <v>Chocolate (10/1)</v>
          </cell>
        </row>
        <row r="28">
          <cell r="B28">
            <v>144</v>
          </cell>
          <cell r="C28" t="str">
            <v>Cinta adhesiva blanco</v>
          </cell>
        </row>
        <row r="29">
          <cell r="B29">
            <v>145</v>
          </cell>
          <cell r="C29" t="str">
            <v>Cinta adhesiva grande transparente</v>
          </cell>
        </row>
        <row r="30">
          <cell r="B30">
            <v>146</v>
          </cell>
          <cell r="C30" t="str">
            <v>Cinta adhesiva gris de 2"</v>
          </cell>
        </row>
        <row r="31">
          <cell r="B31">
            <v>147</v>
          </cell>
          <cell r="C31" t="str">
            <v>Cinta adhesiva pequeña p/dispensador</v>
          </cell>
        </row>
        <row r="32">
          <cell r="B32">
            <v>148</v>
          </cell>
          <cell r="C32" t="str">
            <v>Cinta de maquina sumadora 1750</v>
          </cell>
        </row>
        <row r="33">
          <cell r="B33">
            <v>151</v>
          </cell>
          <cell r="C33" t="str">
            <v>Cinta p/maq de escribir brother 8mm x 175.5 m</v>
          </cell>
        </row>
        <row r="34">
          <cell r="B34">
            <v>152</v>
          </cell>
          <cell r="C34" t="str">
            <v>Cinta p/maq de escribir brother borrador</v>
          </cell>
        </row>
        <row r="35">
          <cell r="B35">
            <v>154</v>
          </cell>
          <cell r="C35" t="str">
            <v>Clip billeteros 25 mm</v>
          </cell>
        </row>
        <row r="36">
          <cell r="B36">
            <v>155</v>
          </cell>
          <cell r="C36" t="str">
            <v>Clip billeteros 41 mm</v>
          </cell>
        </row>
        <row r="37">
          <cell r="B37">
            <v>156</v>
          </cell>
          <cell r="C37" t="str">
            <v xml:space="preserve">Clip billeteros 51 mm </v>
          </cell>
        </row>
        <row r="38">
          <cell r="B38">
            <v>157</v>
          </cell>
          <cell r="C38" t="str">
            <v>Clip grandes 4.5 cm</v>
          </cell>
        </row>
        <row r="39">
          <cell r="B39">
            <v>158</v>
          </cell>
          <cell r="C39" t="str">
            <v>Clip pequeños 2.45 cm</v>
          </cell>
        </row>
        <row r="40">
          <cell r="B40">
            <v>159</v>
          </cell>
          <cell r="C40" t="str">
            <v>Cloro</v>
          </cell>
        </row>
        <row r="41">
          <cell r="B41">
            <v>160</v>
          </cell>
          <cell r="C41" t="str">
            <v>Corrector liquido 20 ml</v>
          </cell>
        </row>
        <row r="42">
          <cell r="B42">
            <v>161</v>
          </cell>
          <cell r="C42" t="str">
            <v>Cubeta de pintura</v>
          </cell>
        </row>
        <row r="43">
          <cell r="B43">
            <v>163</v>
          </cell>
          <cell r="C43" t="str">
            <v>Decalin limpiador de ceramica</v>
          </cell>
        </row>
        <row r="44">
          <cell r="B44">
            <v>164</v>
          </cell>
          <cell r="C44" t="str">
            <v>Desgrasante de cocina</v>
          </cell>
        </row>
        <row r="45">
          <cell r="B45">
            <v>165</v>
          </cell>
          <cell r="C45" t="str">
            <v xml:space="preserve">Desinfectante domésticos aromatizados </v>
          </cell>
        </row>
        <row r="46">
          <cell r="B46">
            <v>166</v>
          </cell>
          <cell r="C46" t="str">
            <v xml:space="preserve">Destupidor de inodoro </v>
          </cell>
        </row>
        <row r="47">
          <cell r="B47">
            <v>167</v>
          </cell>
          <cell r="C47" t="str">
            <v>Detergente en polvo/saco 30 lb</v>
          </cell>
        </row>
        <row r="48">
          <cell r="B48">
            <v>169</v>
          </cell>
          <cell r="C48" t="str">
            <v>Dispensador de jabón en espuma</v>
          </cell>
        </row>
        <row r="49">
          <cell r="B49">
            <v>170</v>
          </cell>
          <cell r="C49" t="str">
            <v>Dispensador de papel de baño</v>
          </cell>
        </row>
        <row r="50">
          <cell r="B50">
            <v>172</v>
          </cell>
          <cell r="C50" t="str">
            <v>DVD</v>
          </cell>
        </row>
        <row r="51">
          <cell r="B51">
            <v>173</v>
          </cell>
          <cell r="C51" t="str">
            <v>Ega blanca mediana</v>
          </cell>
        </row>
        <row r="52">
          <cell r="B52">
            <v>174</v>
          </cell>
          <cell r="C52" t="str">
            <v>Escoba plástica</v>
          </cell>
        </row>
        <row r="53">
          <cell r="B53">
            <v>175</v>
          </cell>
          <cell r="C53" t="str">
            <v xml:space="preserve">Escobilla para limpiar inodoro </v>
          </cell>
        </row>
        <row r="54">
          <cell r="B54">
            <v>176</v>
          </cell>
          <cell r="C54" t="str">
            <v>Espirales de 10 mm</v>
          </cell>
        </row>
        <row r="55">
          <cell r="B55">
            <v>177</v>
          </cell>
          <cell r="C55" t="str">
            <v>Espirales de 12 mm</v>
          </cell>
        </row>
        <row r="56">
          <cell r="B56">
            <v>178</v>
          </cell>
          <cell r="C56" t="str">
            <v>Espirales de 19 mm</v>
          </cell>
        </row>
        <row r="57">
          <cell r="B57">
            <v>179</v>
          </cell>
          <cell r="C57" t="str">
            <v>Espirales de 25 mm</v>
          </cell>
        </row>
        <row r="58">
          <cell r="B58">
            <v>180</v>
          </cell>
          <cell r="C58" t="str">
            <v>Espirales de 32 mm</v>
          </cell>
        </row>
        <row r="59">
          <cell r="B59">
            <v>181</v>
          </cell>
          <cell r="C59" t="str">
            <v>Espirales de 51 mm</v>
          </cell>
        </row>
        <row r="60">
          <cell r="B60">
            <v>183</v>
          </cell>
          <cell r="C60" t="str">
            <v>Espirales de 8 mm</v>
          </cell>
        </row>
        <row r="61">
          <cell r="B61">
            <v>184</v>
          </cell>
          <cell r="C61" t="str">
            <v>Etiquetas p/CD y DVD</v>
          </cell>
        </row>
        <row r="62">
          <cell r="B62">
            <v>185</v>
          </cell>
          <cell r="C62" t="str">
            <v>Etiquetas p/sobres</v>
          </cell>
        </row>
        <row r="63">
          <cell r="B63">
            <v>193</v>
          </cell>
          <cell r="C63" t="str">
            <v>Folders 8 1/2 x 14 (2)</v>
          </cell>
        </row>
        <row r="64">
          <cell r="B64">
            <v>194</v>
          </cell>
          <cell r="C64" t="str">
            <v xml:space="preserve">Folders clasificador </v>
          </cell>
        </row>
        <row r="65">
          <cell r="B65">
            <v>195</v>
          </cell>
          <cell r="C65" t="str">
            <v>Folders satinado con bolsillo (25/1)</v>
          </cell>
        </row>
        <row r="66">
          <cell r="B66">
            <v>198</v>
          </cell>
          <cell r="C66" t="str">
            <v>Fundas p/basura grandes p/tanq (100/1)</v>
          </cell>
        </row>
        <row r="67">
          <cell r="B67">
            <v>199</v>
          </cell>
          <cell r="C67" t="str">
            <v>Gafetes</v>
          </cell>
        </row>
        <row r="68">
          <cell r="B68">
            <v>200</v>
          </cell>
          <cell r="C68" t="str">
            <v>Ganchos p/folders macho y hembra 7 cm</v>
          </cell>
        </row>
        <row r="69">
          <cell r="B69">
            <v>202</v>
          </cell>
          <cell r="C69" t="str">
            <v>Gomas de borrar</v>
          </cell>
        </row>
        <row r="70">
          <cell r="B70">
            <v>203</v>
          </cell>
          <cell r="C70" t="str">
            <v>Grapadora industrial para 100 hojas</v>
          </cell>
        </row>
        <row r="71">
          <cell r="B71">
            <v>204</v>
          </cell>
          <cell r="C71" t="str">
            <v>Grapadoras 20 diámetro de metal</v>
          </cell>
        </row>
        <row r="72">
          <cell r="B72">
            <v>205</v>
          </cell>
          <cell r="C72" t="str">
            <v>Grapas estándar</v>
          </cell>
        </row>
        <row r="73">
          <cell r="B73">
            <v>206</v>
          </cell>
          <cell r="C73" t="str">
            <v>Grapas grandes</v>
          </cell>
        </row>
        <row r="74">
          <cell r="B74">
            <v>209</v>
          </cell>
          <cell r="C74" t="str">
            <v>Guantes látex quirurgico 100/1</v>
          </cell>
        </row>
        <row r="75">
          <cell r="B75">
            <v>211</v>
          </cell>
          <cell r="C75" t="str">
            <v>Hojas protectoras transparentes p/archivar 100/1</v>
          </cell>
        </row>
        <row r="76">
          <cell r="B76">
            <v>216</v>
          </cell>
          <cell r="C76" t="str">
            <v>Lápices de carbón</v>
          </cell>
        </row>
        <row r="77">
          <cell r="B77">
            <v>217</v>
          </cell>
          <cell r="C77" t="str">
            <v xml:space="preserve">Libreta rayada 5/8 pequeña </v>
          </cell>
        </row>
        <row r="78">
          <cell r="B78">
            <v>218</v>
          </cell>
          <cell r="C78" t="str">
            <v xml:space="preserve">Libreta rayada 8 1/2 x 11 </v>
          </cell>
        </row>
        <row r="79">
          <cell r="B79">
            <v>220</v>
          </cell>
          <cell r="C79" t="str">
            <v>Limpiador de cristal</v>
          </cell>
        </row>
        <row r="80">
          <cell r="B80">
            <v>221</v>
          </cell>
          <cell r="C80" t="str">
            <v>Marcadores azules</v>
          </cell>
        </row>
        <row r="81">
          <cell r="B81">
            <v>222</v>
          </cell>
          <cell r="C81" t="str">
            <v>Marcadores negros</v>
          </cell>
        </row>
        <row r="82">
          <cell r="B82">
            <v>223</v>
          </cell>
          <cell r="C82" t="str">
            <v>Marcadores para pizarra</v>
          </cell>
        </row>
        <row r="83">
          <cell r="B83">
            <v>224</v>
          </cell>
          <cell r="C83" t="str">
            <v>Marcadores rojos</v>
          </cell>
        </row>
        <row r="84">
          <cell r="B84">
            <v>225</v>
          </cell>
          <cell r="C84" t="str">
            <v xml:space="preserve">Marcadores verdes </v>
          </cell>
        </row>
        <row r="85">
          <cell r="B85">
            <v>226</v>
          </cell>
          <cell r="C85" t="str">
            <v>Memoria USB 32 gb</v>
          </cell>
        </row>
        <row r="86">
          <cell r="B86">
            <v>227</v>
          </cell>
          <cell r="C86" t="str">
            <v>Papel  bond 8 1/2 x 11 (1)</v>
          </cell>
        </row>
        <row r="87">
          <cell r="B87">
            <v>229</v>
          </cell>
          <cell r="C87" t="str">
            <v xml:space="preserve">Papel  bond 8 1/2 x 14 </v>
          </cell>
        </row>
        <row r="88">
          <cell r="B88">
            <v>230</v>
          </cell>
          <cell r="C88" t="str">
            <v>Papel blanco timbrado 8 1/2 x 11  (no oficial)</v>
          </cell>
        </row>
        <row r="89">
          <cell r="B89">
            <v>233</v>
          </cell>
          <cell r="C89" t="str">
            <v>Papel de baño higienico p/dispensador (4/1) Familia</v>
          </cell>
        </row>
        <row r="90">
          <cell r="B90">
            <v>234</v>
          </cell>
          <cell r="C90" t="str">
            <v>Papel de baño jumbo p/dispensador mano (6/1)</v>
          </cell>
        </row>
        <row r="91">
          <cell r="B91">
            <v>235</v>
          </cell>
          <cell r="C91" t="str">
            <v>Papel en cartulina blanco</v>
          </cell>
        </row>
        <row r="92">
          <cell r="B92">
            <v>237</v>
          </cell>
          <cell r="C92" t="str">
            <v>Papel p/foto con brillo</v>
          </cell>
        </row>
        <row r="93">
          <cell r="B93">
            <v>238</v>
          </cell>
          <cell r="C93" t="str">
            <v>Papel paleógrafo 77 x 110 cm o 91 cm x 30 mt</v>
          </cell>
        </row>
        <row r="94">
          <cell r="B94">
            <v>243</v>
          </cell>
          <cell r="C94" t="str">
            <v>Perforadora de papel dos hoyos</v>
          </cell>
        </row>
        <row r="95">
          <cell r="B95">
            <v>244</v>
          </cell>
          <cell r="C95" t="str">
            <v>Perforadora de papel tres hoyos metal</v>
          </cell>
        </row>
        <row r="96">
          <cell r="B96">
            <v>245</v>
          </cell>
          <cell r="C96" t="str">
            <v>Pergaminos p/encuadernar en cartón</v>
          </cell>
        </row>
        <row r="97">
          <cell r="B97">
            <v>246</v>
          </cell>
          <cell r="C97" t="str">
            <v>Pergaminos p/encuadernar en plástico</v>
          </cell>
        </row>
        <row r="98">
          <cell r="B98">
            <v>248</v>
          </cell>
          <cell r="C98" t="str">
            <v>Bateria AAA</v>
          </cell>
        </row>
        <row r="99">
          <cell r="B99">
            <v>249</v>
          </cell>
          <cell r="C99" t="str">
            <v>Pin CONADIS</v>
          </cell>
        </row>
        <row r="100">
          <cell r="B100">
            <v>250</v>
          </cell>
          <cell r="C100" t="str">
            <v xml:space="preserve">Limpiador en espuma para muebles y computadoras Stuff de 22 oz </v>
          </cell>
        </row>
        <row r="101">
          <cell r="B101">
            <v>251</v>
          </cell>
          <cell r="C101" t="str">
            <v xml:space="preserve">Platos higiénicos (200/1) con tapa y división </v>
          </cell>
        </row>
        <row r="102">
          <cell r="B102">
            <v>252</v>
          </cell>
          <cell r="C102" t="str">
            <v>Platos higiénicos llano no. 6</v>
          </cell>
        </row>
        <row r="103">
          <cell r="B103">
            <v>253</v>
          </cell>
          <cell r="C103" t="str">
            <v>Platos higiénicos llano no. 9</v>
          </cell>
        </row>
        <row r="104">
          <cell r="B104">
            <v>254</v>
          </cell>
          <cell r="C104" t="str">
            <v>Porta clips</v>
          </cell>
        </row>
        <row r="105">
          <cell r="B105">
            <v>255</v>
          </cell>
          <cell r="C105" t="str">
            <v>Porta lápiz</v>
          </cell>
        </row>
        <row r="106">
          <cell r="B106">
            <v>256</v>
          </cell>
          <cell r="C106" t="str">
            <v xml:space="preserve">Post it banderitas 5/1 </v>
          </cell>
        </row>
        <row r="107">
          <cell r="B107">
            <v>259</v>
          </cell>
          <cell r="C107" t="str">
            <v xml:space="preserve">Recogedores de basura </v>
          </cell>
        </row>
        <row r="108">
          <cell r="B108">
            <v>260</v>
          </cell>
          <cell r="C108" t="str">
            <v>Reglas</v>
          </cell>
        </row>
        <row r="109">
          <cell r="B109">
            <v>264</v>
          </cell>
          <cell r="C109" t="str">
            <v>Resaltadores amarillo</v>
          </cell>
        </row>
        <row r="110">
          <cell r="B110">
            <v>265</v>
          </cell>
          <cell r="C110" t="str">
            <v xml:space="preserve">Resaltadores azul </v>
          </cell>
        </row>
        <row r="111">
          <cell r="B111">
            <v>266</v>
          </cell>
          <cell r="C111" t="str">
            <v>Resaltadores rosados</v>
          </cell>
        </row>
        <row r="112">
          <cell r="B112">
            <v>267</v>
          </cell>
          <cell r="C112" t="str">
            <v>Revisteros</v>
          </cell>
        </row>
        <row r="113">
          <cell r="B113">
            <v>268</v>
          </cell>
          <cell r="C113" t="str">
            <v>Rollo de cintas para sumadora 57 mm (1)</v>
          </cell>
        </row>
        <row r="114">
          <cell r="B114">
            <v>270</v>
          </cell>
          <cell r="C114" t="str">
            <v>Rollos de papel toalla para cocina</v>
          </cell>
        </row>
        <row r="115">
          <cell r="B115">
            <v>271</v>
          </cell>
          <cell r="C115" t="str">
            <v>Sacagrapas</v>
          </cell>
        </row>
        <row r="116">
          <cell r="B116">
            <v>272</v>
          </cell>
          <cell r="C116" t="str">
            <v>Sacapuntas metal</v>
          </cell>
        </row>
        <row r="117">
          <cell r="B117">
            <v>273</v>
          </cell>
          <cell r="C117" t="str">
            <v>Sal de mesa 10 lb</v>
          </cell>
        </row>
        <row r="118">
          <cell r="B118">
            <v>274</v>
          </cell>
          <cell r="C118" t="str">
            <v>Separadores de libros /metal</v>
          </cell>
        </row>
        <row r="119">
          <cell r="B119">
            <v>275</v>
          </cell>
          <cell r="C119" t="str">
            <v>Servilleta (1)</v>
          </cell>
        </row>
        <row r="120">
          <cell r="B120">
            <v>276</v>
          </cell>
          <cell r="C120" t="str">
            <v>Silicona liquida</v>
          </cell>
        </row>
        <row r="121">
          <cell r="B121">
            <v>277</v>
          </cell>
          <cell r="C121" t="str">
            <v xml:space="preserve">Sobre manila timbrados 8 1/2 x 11 CONADIS externos </v>
          </cell>
        </row>
        <row r="122">
          <cell r="B122">
            <v>278</v>
          </cell>
          <cell r="C122" t="str">
            <v xml:space="preserve">Sobre manila timbrados 8 1/2 x 11 CONADIS internos </v>
          </cell>
        </row>
        <row r="123">
          <cell r="B123">
            <v>279</v>
          </cell>
          <cell r="C123" t="str">
            <v>Sobre tipo carta blancas 500/1</v>
          </cell>
        </row>
        <row r="124">
          <cell r="B124">
            <v>280</v>
          </cell>
          <cell r="C124" t="str">
            <v>Suapes</v>
          </cell>
        </row>
        <row r="125">
          <cell r="B125">
            <v>281</v>
          </cell>
          <cell r="C125" t="str">
            <v>Tabla con broche de presión</v>
          </cell>
        </row>
        <row r="126">
          <cell r="B126">
            <v>282</v>
          </cell>
          <cell r="C126" t="str">
            <v xml:space="preserve">Tanque de 55 gal con rueditas </v>
          </cell>
        </row>
        <row r="127">
          <cell r="B127">
            <v>283</v>
          </cell>
          <cell r="C127" t="str">
            <v>Té de infusión de frutas 20/1</v>
          </cell>
        </row>
        <row r="128">
          <cell r="B128">
            <v>284</v>
          </cell>
          <cell r="C128" t="str">
            <v>Té de infusión de tilo caja 20/1</v>
          </cell>
        </row>
        <row r="129">
          <cell r="B129">
            <v>286</v>
          </cell>
          <cell r="C129" t="str">
            <v>Té de infusión de manzanilla caja 20/1</v>
          </cell>
        </row>
        <row r="130">
          <cell r="B130">
            <v>288</v>
          </cell>
          <cell r="C130" t="str">
            <v>Tijeras</v>
          </cell>
        </row>
        <row r="131">
          <cell r="B131">
            <v>289</v>
          </cell>
          <cell r="C131" t="str">
            <v>Tinta en rollón p/almohadilla p/sellos</v>
          </cell>
        </row>
        <row r="132">
          <cell r="B132">
            <v>291</v>
          </cell>
          <cell r="C132" t="str">
            <v xml:space="preserve">Uhu en barra </v>
          </cell>
        </row>
        <row r="133">
          <cell r="B133">
            <v>292</v>
          </cell>
          <cell r="C133" t="str">
            <v>Vasos desechables de 10 onza</v>
          </cell>
        </row>
        <row r="134">
          <cell r="B134">
            <v>293</v>
          </cell>
          <cell r="C134" t="str">
            <v>Vasos desechables de 3 onza</v>
          </cell>
        </row>
        <row r="135">
          <cell r="B135">
            <v>294</v>
          </cell>
          <cell r="C135" t="str">
            <v>Vasos desechables de 7 onza</v>
          </cell>
        </row>
        <row r="136">
          <cell r="B136">
            <v>295</v>
          </cell>
          <cell r="C136" t="str">
            <v>Vasos foam de 10 oz de 25/1</v>
          </cell>
        </row>
        <row r="137">
          <cell r="B137">
            <v>300</v>
          </cell>
          <cell r="C137" t="str">
            <v>Zafacón plast. 11 lts negro p/oficina</v>
          </cell>
        </row>
        <row r="138">
          <cell r="B138">
            <v>301</v>
          </cell>
          <cell r="C138" t="str">
            <v>Resaltador naranja</v>
          </cell>
        </row>
        <row r="139">
          <cell r="B139">
            <v>302</v>
          </cell>
          <cell r="C139" t="str">
            <v>Resaltador verde</v>
          </cell>
        </row>
        <row r="140">
          <cell r="B140">
            <v>303</v>
          </cell>
          <cell r="C140" t="str">
            <v xml:space="preserve">Borrador de pizarra </v>
          </cell>
        </row>
        <row r="141">
          <cell r="B141">
            <v>304</v>
          </cell>
          <cell r="C141" t="str">
            <v xml:space="preserve">Gel sanitizante antibacterial p/dispensador </v>
          </cell>
        </row>
        <row r="142">
          <cell r="B142">
            <v>305</v>
          </cell>
          <cell r="C142" t="str">
            <v xml:space="preserve">Gel sanitizante antebacterial </v>
          </cell>
        </row>
        <row r="143">
          <cell r="B143">
            <v>306</v>
          </cell>
          <cell r="C143" t="str">
            <v>Gel sanitizante antebacterial 8oz</v>
          </cell>
        </row>
        <row r="144">
          <cell r="B144">
            <v>307</v>
          </cell>
          <cell r="C144" t="str">
            <v>Mascarillas KN95 paquete 5/1</v>
          </cell>
        </row>
        <row r="145">
          <cell r="B145">
            <v>308</v>
          </cell>
          <cell r="C145" t="str">
            <v>Antibacterial en spray de 500 ml Sabo</v>
          </cell>
        </row>
        <row r="146">
          <cell r="B146">
            <v>310</v>
          </cell>
          <cell r="C146" t="str">
            <v>Corrector liquido tipo lápiz 7ml</v>
          </cell>
        </row>
        <row r="147">
          <cell r="B147">
            <v>312</v>
          </cell>
          <cell r="C147" t="str">
            <v>Termomentros infrarojo modelo CK-T1503</v>
          </cell>
        </row>
        <row r="148">
          <cell r="B148">
            <v>313</v>
          </cell>
          <cell r="C148" t="str">
            <v xml:space="preserve">Bandeja de escritorio de dos niveles </v>
          </cell>
        </row>
        <row r="149">
          <cell r="B149">
            <v>314</v>
          </cell>
          <cell r="C149" t="str">
            <v>Insecticida Raid de 17.5 oz</v>
          </cell>
        </row>
        <row r="150">
          <cell r="B150">
            <v>315</v>
          </cell>
          <cell r="C150" t="str">
            <v>Bolígrafos negros (2)</v>
          </cell>
        </row>
        <row r="151">
          <cell r="B151">
            <v>316</v>
          </cell>
          <cell r="C151" t="str">
            <v>Lanilla blanca</v>
          </cell>
        </row>
        <row r="152">
          <cell r="B152">
            <v>317</v>
          </cell>
          <cell r="C152" t="str">
            <v>Servilleta (2)</v>
          </cell>
        </row>
        <row r="153">
          <cell r="B153">
            <v>318</v>
          </cell>
          <cell r="C153" t="str">
            <v>Brillo gris (2)</v>
          </cell>
        </row>
        <row r="154">
          <cell r="B154">
            <v>319</v>
          </cell>
          <cell r="C154" t="str">
            <v>Bolígrafos azules (2)</v>
          </cell>
        </row>
        <row r="155">
          <cell r="B155">
            <v>320</v>
          </cell>
          <cell r="C155" t="str">
            <v xml:space="preserve">Folders 8 1/2 x 11 </v>
          </cell>
        </row>
        <row r="156">
          <cell r="B156">
            <v>321</v>
          </cell>
          <cell r="C156" t="str">
            <v>Banditas de gomas elásticas, 40 mm</v>
          </cell>
        </row>
        <row r="157">
          <cell r="B157">
            <v>322</v>
          </cell>
          <cell r="C157" t="str">
            <v xml:space="preserve">Libro record 500 pg </v>
          </cell>
        </row>
        <row r="158">
          <cell r="B158">
            <v>323</v>
          </cell>
          <cell r="C158" t="str">
            <v>Zafacones plast. con tapa 11lts</v>
          </cell>
        </row>
        <row r="159">
          <cell r="B159">
            <v>324</v>
          </cell>
          <cell r="C159" t="str">
            <v>Papel  bond 8 1/2 x 11 (2)</v>
          </cell>
        </row>
        <row r="160">
          <cell r="B160">
            <v>325</v>
          </cell>
          <cell r="C160" t="str">
            <v>Hojas protectoras transparentes p/archivar 100/1 (2)</v>
          </cell>
        </row>
        <row r="161">
          <cell r="B161">
            <v>326</v>
          </cell>
          <cell r="C161" t="str">
            <v>Carpetas pequeñas de 2" blancas 3/hoyo (2)</v>
          </cell>
        </row>
        <row r="162">
          <cell r="B162">
            <v>327</v>
          </cell>
          <cell r="C162" t="str">
            <v xml:space="preserve">Papel  bond 8 1/2 x 13 </v>
          </cell>
        </row>
        <row r="163">
          <cell r="B163">
            <v>328</v>
          </cell>
          <cell r="C163" t="str">
            <v xml:space="preserve">Dispensador cinta adhesiva 3/4 </v>
          </cell>
        </row>
        <row r="164">
          <cell r="B164">
            <v>329</v>
          </cell>
          <cell r="C164" t="str">
            <v>Folders 8 1/2 x 14 (1)</v>
          </cell>
        </row>
        <row r="165">
          <cell r="B165">
            <v>330</v>
          </cell>
          <cell r="C165" t="str">
            <v xml:space="preserve">Ambientador Elect Misty Assortd 6.20oz p/dispensador </v>
          </cell>
        </row>
        <row r="166">
          <cell r="B166">
            <v>331</v>
          </cell>
          <cell r="C166" t="str">
            <v>Jabón en espuma (1) 6/1</v>
          </cell>
        </row>
        <row r="167">
          <cell r="B167">
            <v>332</v>
          </cell>
          <cell r="C167" t="str">
            <v xml:space="preserve">Zafacón plat. de 4 galones con tapa y vaiven </v>
          </cell>
        </row>
        <row r="168">
          <cell r="B168">
            <v>333</v>
          </cell>
          <cell r="C168" t="str">
            <v xml:space="preserve">Zafacón plat. de 25 lts con tapa y vaiven </v>
          </cell>
        </row>
        <row r="169">
          <cell r="B169">
            <v>334</v>
          </cell>
          <cell r="C169" t="str">
            <v xml:space="preserve">Papel de baño higienico p/dispensador (12/1) </v>
          </cell>
        </row>
        <row r="170">
          <cell r="B170">
            <v>335</v>
          </cell>
          <cell r="C170" t="str">
            <v>Papel de baño jumbo p/dispensador mano (6/1) (2)</v>
          </cell>
        </row>
        <row r="171">
          <cell r="B171">
            <v>336</v>
          </cell>
          <cell r="C171" t="str">
            <v>Rollo de cintas para sumadora 57 mm (2)</v>
          </cell>
        </row>
        <row r="172">
          <cell r="B172">
            <v>337</v>
          </cell>
          <cell r="C172" t="str">
            <v>Post-it 75x75mm</v>
          </cell>
        </row>
        <row r="173">
          <cell r="B173">
            <v>338</v>
          </cell>
          <cell r="C173" t="str">
            <v xml:space="preserve">Bandeja de escritorio de tres niveles </v>
          </cell>
        </row>
        <row r="174">
          <cell r="B174">
            <v>339</v>
          </cell>
          <cell r="C174" t="str">
            <v>Bandeja de escritorio de dos niveles (2)</v>
          </cell>
        </row>
        <row r="175">
          <cell r="B175">
            <v>340</v>
          </cell>
          <cell r="C175" t="str">
            <v>Cera para contar Pelikan</v>
          </cell>
        </row>
        <row r="176">
          <cell r="B176">
            <v>341</v>
          </cell>
          <cell r="C176" t="str">
            <v>Notas autoadhesivas post-it 102x152mm 6 bloques</v>
          </cell>
        </row>
        <row r="177">
          <cell r="B177">
            <v>342</v>
          </cell>
          <cell r="C177" t="str">
            <v xml:space="preserve">Tijeras p/oficina estándar </v>
          </cell>
        </row>
        <row r="178">
          <cell r="B178">
            <v>343</v>
          </cell>
          <cell r="C178" t="str">
            <v>Lápices de carbón Flamingo no. HB2</v>
          </cell>
        </row>
        <row r="179">
          <cell r="B179">
            <v>344</v>
          </cell>
          <cell r="C179" t="str">
            <v xml:space="preserve">Folders 8 1/2 x 11 Ofinota Primiun  </v>
          </cell>
        </row>
        <row r="180">
          <cell r="B180">
            <v>345</v>
          </cell>
          <cell r="C180" t="str">
            <v xml:space="preserve">Sacagrapas estándar </v>
          </cell>
        </row>
        <row r="181">
          <cell r="B181">
            <v>346</v>
          </cell>
          <cell r="C181" t="str">
            <v xml:space="preserve">Bóligrafos azules Roubd Stic Amigo </v>
          </cell>
        </row>
        <row r="182">
          <cell r="B182">
            <v>347</v>
          </cell>
          <cell r="C182" t="str">
            <v>Bateria AA Duracell</v>
          </cell>
        </row>
        <row r="183">
          <cell r="B183">
            <v>348</v>
          </cell>
          <cell r="C183" t="str">
            <v>Bateria AAA Duracell</v>
          </cell>
        </row>
        <row r="184">
          <cell r="B184">
            <v>349</v>
          </cell>
          <cell r="C184" t="str">
            <v xml:space="preserve">Tabla c/ganchos 8 1/2 x 11 plasticas transparentes </v>
          </cell>
        </row>
        <row r="185">
          <cell r="B185">
            <v>350</v>
          </cell>
          <cell r="C185" t="str">
            <v>Velones aromáticos</v>
          </cell>
        </row>
        <row r="186">
          <cell r="B186">
            <v>351</v>
          </cell>
          <cell r="C186" t="str">
            <v>Limpiador en espuma para muebles y computadoras West 19 oz</v>
          </cell>
        </row>
        <row r="187">
          <cell r="B187">
            <v>352</v>
          </cell>
          <cell r="C187" t="str">
            <v xml:space="preserve">Toallas de cocina microfibras </v>
          </cell>
        </row>
        <row r="188">
          <cell r="B188">
            <v>353</v>
          </cell>
          <cell r="C188" t="str">
            <v xml:space="preserve">Mezcla para té frio </v>
          </cell>
        </row>
        <row r="189">
          <cell r="B189">
            <v>354</v>
          </cell>
          <cell r="C189" t="str">
            <v>Café Santo Domingo 1 lb</v>
          </cell>
        </row>
        <row r="190">
          <cell r="B190">
            <v>355</v>
          </cell>
          <cell r="C190" t="str">
            <v>Fósforos 10/1</v>
          </cell>
        </row>
        <row r="191">
          <cell r="B191">
            <v>356</v>
          </cell>
          <cell r="C191" t="str">
            <v xml:space="preserve">Rollo de papel toalla para cocina bingo </v>
          </cell>
        </row>
        <row r="192">
          <cell r="B192">
            <v>357</v>
          </cell>
          <cell r="C192" t="str">
            <v>Cepillo de mango plástico para pared</v>
          </cell>
        </row>
        <row r="193">
          <cell r="B193">
            <v>358</v>
          </cell>
          <cell r="C193" t="str">
            <v>Guantes plásticos negro</v>
          </cell>
        </row>
        <row r="194">
          <cell r="B194">
            <v>359</v>
          </cell>
          <cell r="C194" t="str">
            <v>Fundas 18x22 p/basura 100/1</v>
          </cell>
        </row>
        <row r="195">
          <cell r="B195">
            <v>360</v>
          </cell>
          <cell r="C195" t="str">
            <v>Atomizador 16 oz</v>
          </cell>
        </row>
        <row r="196">
          <cell r="B196">
            <v>361</v>
          </cell>
          <cell r="C196" t="str">
            <v xml:space="preserve">Escobilla para limpiar inodoro linda </v>
          </cell>
        </row>
        <row r="197">
          <cell r="B197">
            <v>362</v>
          </cell>
          <cell r="C197" t="str">
            <v>Platos desechables no. 6 termoenvases 25/1</v>
          </cell>
        </row>
        <row r="198">
          <cell r="B198">
            <v>363</v>
          </cell>
          <cell r="C198" t="str">
            <v>Cucharas desechables 25/1</v>
          </cell>
        </row>
        <row r="199">
          <cell r="B199">
            <v>364</v>
          </cell>
          <cell r="C199" t="str">
            <v>Tenedores desechables 25/1</v>
          </cell>
        </row>
        <row r="200">
          <cell r="B200">
            <v>365</v>
          </cell>
          <cell r="C200" t="str">
            <v>Jabón antibacterial en espuma 6/1000 ml TORK</v>
          </cell>
        </row>
        <row r="201">
          <cell r="B201">
            <v>366</v>
          </cell>
          <cell r="C201" t="str">
            <v>Azúcar (2)</v>
          </cell>
        </row>
        <row r="202">
          <cell r="B202">
            <v>367</v>
          </cell>
          <cell r="C202" t="str">
            <v>Chocolate (10/1)</v>
          </cell>
        </row>
        <row r="203">
          <cell r="B203">
            <v>368</v>
          </cell>
          <cell r="C203" t="str">
            <v>Papel Toalla Blanco Mano para dispensador 6/1</v>
          </cell>
        </row>
        <row r="204">
          <cell r="B204">
            <v>369</v>
          </cell>
          <cell r="C204" t="str">
            <v>Detergente en polvo, envasado en sacos de 30 lbs</v>
          </cell>
        </row>
        <row r="205">
          <cell r="B205">
            <v>370</v>
          </cell>
          <cell r="C205" t="str">
            <v>Fundas p/basura grandes p/tanq (100/1)</v>
          </cell>
        </row>
        <row r="206">
          <cell r="B206">
            <v>371</v>
          </cell>
          <cell r="C206" t="str">
            <v>Insecticida ORION 400 ML</v>
          </cell>
        </row>
        <row r="207">
          <cell r="B207">
            <v>372</v>
          </cell>
          <cell r="C207" t="str">
            <v>Detergente en polvo, envasado en sacos de 30 lbs CIELO AZUL</v>
          </cell>
        </row>
        <row r="208">
          <cell r="B208">
            <v>373</v>
          </cell>
          <cell r="C208" t="str">
            <v>Fundas Plasticas Negras 36x54 para Tanque (100/1)</v>
          </cell>
        </row>
        <row r="209">
          <cell r="B209">
            <v>374</v>
          </cell>
          <cell r="C209" t="str">
            <v>Dispensador Papel De Baño JUMBO</v>
          </cell>
        </row>
        <row r="210">
          <cell r="B210">
            <v>375</v>
          </cell>
          <cell r="C210" t="str">
            <v>Desindectante Antibacterial en Spray LYSOL 19 oz.</v>
          </cell>
        </row>
        <row r="211">
          <cell r="B211">
            <v>376</v>
          </cell>
          <cell r="C211" t="str">
            <v>Toallas para cocina de microfibra</v>
          </cell>
        </row>
        <row r="212">
          <cell r="B212">
            <v>377</v>
          </cell>
          <cell r="C212" t="str">
            <v>Jabón antibacterial en espuma 6/1000 ml TORK</v>
          </cell>
        </row>
        <row r="213">
          <cell r="B213">
            <v>378</v>
          </cell>
          <cell r="C213" t="str">
            <v>Cucharas desechables 25/1</v>
          </cell>
        </row>
        <row r="214">
          <cell r="B214">
            <v>379</v>
          </cell>
          <cell r="C214" t="str">
            <v>Tenedores desechables 25/1</v>
          </cell>
        </row>
        <row r="215">
          <cell r="B215">
            <v>380</v>
          </cell>
          <cell r="C215" t="str">
            <v>Guantes plásticos negro</v>
          </cell>
        </row>
        <row r="216">
          <cell r="B216">
            <v>381</v>
          </cell>
          <cell r="C216" t="str">
            <v>Fundas 18x22 p/basura 100/1</v>
          </cell>
        </row>
        <row r="217">
          <cell r="B217">
            <v>382</v>
          </cell>
          <cell r="C217" t="str">
            <v xml:space="preserve">Desinfectante domésticos aromatizados </v>
          </cell>
        </row>
        <row r="218">
          <cell r="B218">
            <v>383</v>
          </cell>
          <cell r="C218" t="str">
            <v>Papel  bond 8 1/2 x 11 (3)</v>
          </cell>
        </row>
        <row r="219">
          <cell r="B219">
            <v>384</v>
          </cell>
          <cell r="C219" t="str">
            <v>Libro record 500 pg (2)</v>
          </cell>
        </row>
        <row r="220">
          <cell r="B220">
            <v>385</v>
          </cell>
          <cell r="C220" t="str">
            <v>Post-it 75x75mm (2)</v>
          </cell>
        </row>
        <row r="221">
          <cell r="B221">
            <v>386</v>
          </cell>
          <cell r="C221" t="str">
            <v>Sobre tipo carta blancas 500/1 (2)</v>
          </cell>
        </row>
        <row r="222">
          <cell r="B222">
            <v>387</v>
          </cell>
          <cell r="C222" t="str">
            <v>Bolígrafos azules Faber-Castell</v>
          </cell>
        </row>
        <row r="223">
          <cell r="B223">
            <v>388</v>
          </cell>
          <cell r="C223" t="str">
            <v>Carpetas medianas de 3" blanca 3/hoyo (2)</v>
          </cell>
        </row>
        <row r="224">
          <cell r="B224">
            <v>389</v>
          </cell>
          <cell r="C224" t="str">
            <v>Carpetas pequeñas de 2" blancas 3/hoyo (3)</v>
          </cell>
        </row>
        <row r="225">
          <cell r="B225">
            <v>390</v>
          </cell>
          <cell r="C225" t="str">
            <v>Folders 8 1/2 x 11 Ofinota Primiun  (2)</v>
          </cell>
        </row>
        <row r="226">
          <cell r="B226">
            <v>391</v>
          </cell>
          <cell r="C226" t="str">
            <v>Banditas de gomas elásticas, 40 mm (2)</v>
          </cell>
        </row>
        <row r="227">
          <cell r="B227">
            <v>392</v>
          </cell>
          <cell r="C227" t="str">
            <v>Ganchos p/folders macho y hembra 7 cm (metal)</v>
          </cell>
        </row>
        <row r="228">
          <cell r="B228">
            <v>393</v>
          </cell>
          <cell r="C228" t="str">
            <v>Corrector liquido con Esponja Aplicadora</v>
          </cell>
        </row>
        <row r="229">
          <cell r="B229">
            <v>394</v>
          </cell>
          <cell r="C229" t="str">
            <v>Folders satinado con bolsillo (25/1) (2)</v>
          </cell>
        </row>
        <row r="230">
          <cell r="B230">
            <v>395</v>
          </cell>
          <cell r="C230" t="str">
            <v>Cajas de cartón para archivar (2)</v>
          </cell>
        </row>
        <row r="231">
          <cell r="B231">
            <v>396</v>
          </cell>
          <cell r="C231" t="str">
            <v>Libreta rayada 8 1/2 x 11 (2)</v>
          </cell>
        </row>
        <row r="232">
          <cell r="B232">
            <v>397</v>
          </cell>
          <cell r="C232" t="str">
            <v>Rollo de cintas para sumadora CT</v>
          </cell>
        </row>
        <row r="233">
          <cell r="B233">
            <v>398</v>
          </cell>
          <cell r="C233" t="str">
            <v>Corrector liquido Tipo Pluma 7ml</v>
          </cell>
        </row>
        <row r="234">
          <cell r="B234">
            <v>399</v>
          </cell>
          <cell r="C234" t="str">
            <v>Te Instantaneo Lipton</v>
          </cell>
        </row>
        <row r="235">
          <cell r="B235">
            <v>400</v>
          </cell>
          <cell r="C235" t="str">
            <v>Papel Toalla Blanco Mano para dispensador 6/1</v>
          </cell>
        </row>
        <row r="236">
          <cell r="B236">
            <v>401</v>
          </cell>
          <cell r="C236" t="str">
            <v>Alcohol</v>
          </cell>
        </row>
        <row r="237">
          <cell r="B237">
            <v>402</v>
          </cell>
          <cell r="C237" t="str">
            <v>Folders 8 1/2 x 11 Ofinota Primiun  (3)</v>
          </cell>
        </row>
        <row r="238">
          <cell r="B238">
            <v>403</v>
          </cell>
          <cell r="C238" t="str">
            <v>Vasos desechables de 4 onza</v>
          </cell>
        </row>
        <row r="239">
          <cell r="B239">
            <v>404</v>
          </cell>
          <cell r="C239" t="str">
            <v>Vasos desechables de 7 onza</v>
          </cell>
        </row>
        <row r="240">
          <cell r="B240"/>
          <cell r="C240"/>
        </row>
        <row r="241">
          <cell r="B241"/>
          <cell r="C241"/>
        </row>
        <row r="242">
          <cell r="B242"/>
          <cell r="C242"/>
        </row>
        <row r="243">
          <cell r="B243"/>
          <cell r="C243"/>
        </row>
        <row r="244">
          <cell r="B244"/>
          <cell r="C244"/>
        </row>
        <row r="245">
          <cell r="B245"/>
          <cell r="C245"/>
        </row>
        <row r="246">
          <cell r="B246"/>
          <cell r="C246"/>
        </row>
        <row r="247">
          <cell r="B247"/>
          <cell r="C247"/>
        </row>
        <row r="248">
          <cell r="B248"/>
          <cell r="C248"/>
        </row>
        <row r="249">
          <cell r="B249"/>
          <cell r="C249"/>
        </row>
        <row r="250">
          <cell r="B250"/>
          <cell r="C250"/>
        </row>
        <row r="251">
          <cell r="B251"/>
          <cell r="C251"/>
        </row>
        <row r="252">
          <cell r="B252"/>
          <cell r="C252"/>
        </row>
        <row r="253">
          <cell r="B253"/>
          <cell r="C253"/>
        </row>
        <row r="254">
          <cell r="B254"/>
          <cell r="C254"/>
        </row>
        <row r="255">
          <cell r="B255"/>
          <cell r="C255"/>
        </row>
        <row r="256">
          <cell r="B256"/>
          <cell r="C256"/>
        </row>
        <row r="257">
          <cell r="B257"/>
          <cell r="C257"/>
        </row>
        <row r="258">
          <cell r="B258"/>
          <cell r="C258"/>
        </row>
        <row r="259">
          <cell r="B259"/>
          <cell r="C259"/>
        </row>
        <row r="260">
          <cell r="B260"/>
          <cell r="C260"/>
        </row>
        <row r="261">
          <cell r="B261"/>
          <cell r="C261"/>
        </row>
        <row r="262">
          <cell r="B262"/>
          <cell r="C262"/>
        </row>
        <row r="263">
          <cell r="B263"/>
          <cell r="C263"/>
        </row>
        <row r="264">
          <cell r="B264"/>
          <cell r="C264"/>
        </row>
        <row r="265">
          <cell r="B265"/>
          <cell r="C265"/>
        </row>
        <row r="266">
          <cell r="B266"/>
          <cell r="C266"/>
        </row>
        <row r="267">
          <cell r="B267"/>
          <cell r="C267"/>
        </row>
        <row r="268">
          <cell r="B268"/>
          <cell r="C268"/>
        </row>
        <row r="269">
          <cell r="B269"/>
          <cell r="C269"/>
        </row>
        <row r="270">
          <cell r="B270"/>
          <cell r="C270"/>
        </row>
        <row r="271">
          <cell r="B271"/>
          <cell r="C271"/>
        </row>
        <row r="272">
          <cell r="B272"/>
          <cell r="C272"/>
        </row>
        <row r="273">
          <cell r="B273"/>
          <cell r="C273"/>
        </row>
        <row r="274">
          <cell r="B274"/>
          <cell r="C274"/>
        </row>
        <row r="275">
          <cell r="B275"/>
          <cell r="C275"/>
        </row>
        <row r="276">
          <cell r="B276"/>
          <cell r="C276"/>
        </row>
        <row r="277">
          <cell r="B277"/>
          <cell r="C277"/>
        </row>
        <row r="278">
          <cell r="B278"/>
          <cell r="C278"/>
        </row>
        <row r="279">
          <cell r="B279"/>
          <cell r="C279"/>
        </row>
        <row r="280">
          <cell r="B280"/>
          <cell r="C280"/>
        </row>
        <row r="281">
          <cell r="B281"/>
          <cell r="C281"/>
        </row>
        <row r="282">
          <cell r="B282"/>
          <cell r="C282"/>
        </row>
        <row r="283">
          <cell r="B283"/>
          <cell r="C283"/>
        </row>
        <row r="284">
          <cell r="B284"/>
          <cell r="C284"/>
        </row>
        <row r="285">
          <cell r="B285"/>
          <cell r="C285"/>
        </row>
        <row r="286">
          <cell r="B286"/>
          <cell r="C286"/>
        </row>
        <row r="287">
          <cell r="B287"/>
          <cell r="C287"/>
        </row>
        <row r="288">
          <cell r="B288"/>
          <cell r="C288"/>
        </row>
        <row r="289">
          <cell r="B289"/>
          <cell r="C289"/>
        </row>
        <row r="290">
          <cell r="B290"/>
          <cell r="C290"/>
        </row>
        <row r="291">
          <cell r="B291"/>
          <cell r="C291"/>
        </row>
        <row r="292">
          <cell r="B292"/>
          <cell r="C292"/>
        </row>
        <row r="293">
          <cell r="B293"/>
          <cell r="C293"/>
        </row>
        <row r="294">
          <cell r="B294"/>
          <cell r="C294"/>
        </row>
        <row r="295">
          <cell r="B295"/>
          <cell r="C295"/>
        </row>
        <row r="296">
          <cell r="B296"/>
          <cell r="C296"/>
        </row>
        <row r="297">
          <cell r="B297"/>
          <cell r="C297"/>
        </row>
        <row r="298">
          <cell r="B298"/>
          <cell r="C298"/>
        </row>
        <row r="299">
          <cell r="B299"/>
          <cell r="C299"/>
        </row>
        <row r="300">
          <cell r="B300"/>
          <cell r="C300"/>
        </row>
        <row r="301">
          <cell r="B301"/>
          <cell r="C301"/>
        </row>
        <row r="302">
          <cell r="B302"/>
          <cell r="C302"/>
        </row>
        <row r="303">
          <cell r="B303"/>
          <cell r="C303"/>
        </row>
        <row r="304">
          <cell r="B304"/>
          <cell r="C304"/>
        </row>
        <row r="305">
          <cell r="B305"/>
          <cell r="C305"/>
        </row>
        <row r="306">
          <cell r="B306"/>
          <cell r="C306"/>
        </row>
        <row r="307">
          <cell r="B307"/>
          <cell r="C307"/>
        </row>
        <row r="308">
          <cell r="B308"/>
          <cell r="C308"/>
        </row>
        <row r="309">
          <cell r="B309"/>
          <cell r="C309"/>
        </row>
        <row r="310">
          <cell r="B310"/>
          <cell r="C310"/>
        </row>
        <row r="311">
          <cell r="B311"/>
          <cell r="C311"/>
        </row>
        <row r="312">
          <cell r="B312"/>
          <cell r="C312"/>
        </row>
        <row r="313">
          <cell r="B313"/>
          <cell r="C313"/>
        </row>
        <row r="314">
          <cell r="B314"/>
          <cell r="C314"/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49" totalsRowDxfId="146" headerRowBorderDxfId="148" tableBorderDxfId="147">
  <autoFilter ref="A7:J235" xr:uid="{00000000-0009-0000-0100-000001000000}"/>
  <tableColumns count="10">
    <tableColumn id="5" xr3:uid="{00000000-0010-0000-0000-000005000000}" name="Código Cuenta Presupuesto_x000a_" dataDxfId="145" totalsRowDxfId="144"/>
    <tableColumn id="1" xr3:uid="{00000000-0010-0000-0000-000001000000}" name="Código Institucional" dataDxfId="143" totalsRowDxfId="142"/>
    <tableColumn id="7" xr3:uid="{00000000-0010-0000-0000-000007000000}" name="Código Bienes Nacionales" dataDxfId="141" totalsRowDxfId="140"/>
    <tableColumn id="2" xr3:uid="{00000000-0010-0000-0000-000002000000}" name="Articulos " dataDxfId="139" totalsRowDxfId="138"/>
    <tableColumn id="3" xr3:uid="{00000000-0010-0000-0000-000003000000}" name="Unidad" dataDxfId="137"/>
    <tableColumn id="6" xr3:uid="{00000000-0010-0000-0000-000006000000}" name="Existencia" dataDxfId="136"/>
    <tableColumn id="16" xr3:uid="{00000000-0010-0000-0000-000010000000}" name="Periódo de adquisición" dataDxfId="135" totalsRowDxfId="134"/>
    <tableColumn id="4" xr3:uid="{00000000-0010-0000-0000-000004000000}" name="Periódo de Registro" dataDxfId="133" totalsRowDxfId="132"/>
    <tableColumn id="12" xr3:uid="{00000000-0010-0000-0000-00000C000000}" name="Precio Unitario" dataDxfId="131" dataCellStyle="Moneda"/>
    <tableColumn id="14" xr3:uid="{00000000-0010-0000-0000-00000E000000}" name="Valor " dataDxfId="130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29">
  <autoFilter ref="A6:L21" xr:uid="{00000000-0009-0000-0100-000005000000}"/>
  <tableColumns count="12">
    <tableColumn id="1" xr3:uid="{00000000-0010-0000-0100-000001000000}" name="Código Cuenta Presupuesto_x000a_" dataDxfId="128" totalsRowDxfId="127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26" totalsRowDxfId="125"/>
    <tableColumn id="6" xr3:uid="{00000000-0010-0000-0100-000006000000}" name="Monto s/ITBIS" dataDxfId="124" totalsRowDxfId="123" dataCellStyle="Moneda"/>
    <tableColumn id="7" xr3:uid="{00000000-0010-0000-0100-000007000000}" name="Monto C/ITEBIS" dataDxfId="122" totalsRowDxfId="121" dataCellStyle="Moneda"/>
    <tableColumn id="8" xr3:uid="{00000000-0010-0000-0100-000008000000}" name="Total" totalsRowFunction="custom" dataDxfId="120" totalsRowDxfId="119" dataCellStyle="Moneda">
      <totalsRowFormula>SUM(H7:H21)</totalsRowFormula>
    </tableColumn>
    <tableColumn id="9" xr3:uid="{00000000-0010-0000-0100-000009000000}" name="Fecha" dataDxfId="118" totalsRowDxfId="117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116" totalsRowDxfId="115"/>
    <tableColumn id="2" xr3:uid="{00000000-0010-0000-0200-000002000000}" name="Código" dataDxfId="114" totalsRowDxfId="113"/>
    <tableColumn id="3" xr3:uid="{00000000-0010-0000-0200-000003000000}" name="Articulos"/>
    <tableColumn id="4" xr3:uid="{00000000-0010-0000-0200-000004000000}" name="Unidad" dataDxfId="112" totalsRowDxfId="111"/>
    <tableColumn id="5" xr3:uid="{00000000-0010-0000-0200-000005000000}" name="Salida" dataDxfId="110" totalsRowDxfId="109"/>
    <tableColumn id="6" xr3:uid="{00000000-0010-0000-0200-000006000000}" name="Precio unitario " dataDxfId="108" totalsRowDxfId="107" dataCellStyle="Moneda"/>
    <tableColumn id="7" xr3:uid="{00000000-0010-0000-0200-000007000000}" name="Valor" totalsRowFunction="sum" dataDxfId="106" totalsRowDxfId="105" dataCellStyle="Moneda"/>
    <tableColumn id="8" xr3:uid="{00000000-0010-0000-0200-000008000000}" name="Entregado a" dataDxfId="104" totalsRowDxfId="103"/>
    <tableColumn id="9" xr3:uid="{00000000-0010-0000-0200-000009000000}" name="Departamento" dataDxfId="102" totalsRowDxfId="101"/>
    <tableColumn id="10" xr3:uid="{00000000-0010-0000-0200-00000A000000}" name="Fecha" dataDxfId="100" totalsRowDxfId="99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95" totalsRowDxfId="92" headerRowBorderDxfId="94" tableBorderDxfId="93">
  <autoFilter ref="A7:J239" xr:uid="{00000000-0009-0000-0100-000002000000}"/>
  <tableColumns count="10">
    <tableColumn id="5" xr3:uid="{00000000-0010-0000-0300-000005000000}" name="Código Cuenta Presupuesto_x000a_" dataDxfId="91" totalsRowDxfId="90"/>
    <tableColumn id="1" xr3:uid="{00000000-0010-0000-0300-000001000000}" name="Código Institucional" dataDxfId="89" totalsRowDxfId="88"/>
    <tableColumn id="7" xr3:uid="{00000000-0010-0000-0300-000007000000}" name="Código Bienes Nacionales" dataDxfId="87" totalsRowDxfId="86"/>
    <tableColumn id="2" xr3:uid="{00000000-0010-0000-0300-000002000000}" name="Articulos " dataDxfId="85" totalsRowDxfId="84"/>
    <tableColumn id="3" xr3:uid="{00000000-0010-0000-0300-000003000000}" name="Unidad" dataDxfId="83" totalsRowDxfId="82"/>
    <tableColumn id="6" xr3:uid="{00000000-0010-0000-0300-000006000000}" name="Existencia" dataDxfId="81" totalsRowDxfId="80"/>
    <tableColumn id="16" xr3:uid="{00000000-0010-0000-0300-000010000000}" name="Periódo de adquisición" dataDxfId="79" totalsRowDxfId="78"/>
    <tableColumn id="4" xr3:uid="{00000000-0010-0000-0300-000004000000}" name="Periódo de Registro" dataDxfId="77" totalsRowDxfId="76"/>
    <tableColumn id="12" xr3:uid="{00000000-0010-0000-0300-00000C000000}" name="Precio Unitario" dataDxfId="75" totalsRowDxfId="74" dataCellStyle="Moneda"/>
    <tableColumn id="14" xr3:uid="{00000000-0010-0000-0300-00000E000000}" name="Valor " dataDxfId="73" totalsRowDxfId="72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68" dataDxfId="66" totalsRowDxfId="64" headerRowBorderDxfId="67" tableBorderDxfId="65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63" totalsRowDxfId="62"/>
    <tableColumn id="1" xr3:uid="{00000000-0010-0000-0400-000001000000}" name="Código Institucional" dataDxfId="61" totalsRowDxfId="60"/>
    <tableColumn id="7" xr3:uid="{00000000-0010-0000-0400-000007000000}" name="Código Bienes Nacionales" dataDxfId="59" totalsRowDxfId="58"/>
    <tableColumn id="2" xr3:uid="{00000000-0010-0000-0400-000002000000}" name="Articulos " dataDxfId="57" totalsRowDxfId="56"/>
    <tableColumn id="3" xr3:uid="{00000000-0010-0000-0400-000003000000}" name="Unidad" dataDxfId="55" totalsRowDxfId="54"/>
    <tableColumn id="6" xr3:uid="{00000000-0010-0000-0400-000006000000}" name="Existencia" dataDxfId="53" totalsRowDxfId="52"/>
    <tableColumn id="8" xr3:uid="{00000000-0010-0000-0400-000008000000}" name="Cantidad Validada" dataDxfId="51" totalsRowDxfId="50"/>
    <tableColumn id="9" xr3:uid="{00000000-0010-0000-0400-000009000000}" name="Comentarios" dataDxfId="49" totalsRowDxfId="48"/>
    <tableColumn id="16" xr3:uid="{00000000-0010-0000-0400-000010000000}" name="Periódo de adquisición" dataDxfId="47" totalsRowDxfId="46"/>
    <tableColumn id="4" xr3:uid="{00000000-0010-0000-0400-000004000000}" name="Periódo de Registro" dataDxfId="45" totalsRowDxfId="44"/>
    <tableColumn id="12" xr3:uid="{00000000-0010-0000-0400-00000C000000}" name="Precio Unitario" dataDxfId="43" totalsRowDxfId="42" dataCellStyle="Moneda"/>
    <tableColumn id="14" xr3:uid="{00000000-0010-0000-0400-00000E000000}" name="Valor " dataDxfId="41" totalsRowDxfId="40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188" totalsRowCount="1" headerRowDxfId="38" dataDxfId="36" headerRowBorderDxfId="37">
  <autoFilter ref="A7:H187" xr:uid="{00000000-0009-0000-0100-000004000000}"/>
  <tableColumns count="8">
    <tableColumn id="1" xr3:uid="{00000000-0010-0000-0500-000001000000}" name="Código Cuenta Presupuesto_x000a_" dataDxfId="35" totalsRowDxfId="34"/>
    <tableColumn id="2" xr3:uid="{00000000-0010-0000-0500-000002000000}" name="Articulos " dataDxfId="33" totalsRowDxfId="32"/>
    <tableColumn id="3" xr3:uid="{00000000-0010-0000-0500-000003000000}" name="Unidad" dataDxfId="31" totalsRowDxfId="30"/>
    <tableColumn id="4" xr3:uid="{00000000-0010-0000-0500-000004000000}" name="Existencia" dataDxfId="29" totalsRowDxfId="28"/>
    <tableColumn id="5" xr3:uid="{00000000-0010-0000-0500-000005000000}" name="Periódo de adquisición" dataDxfId="27" totalsRowDxfId="26"/>
    <tableColumn id="6" xr3:uid="{00000000-0010-0000-0500-000006000000}" name="Periódo de Registro" dataDxfId="25" totalsRowDxfId="24"/>
    <tableColumn id="7" xr3:uid="{00000000-0010-0000-0500-000007000000}" name="Precio Unitario" totalsRowLabel=" TOTAL " dataDxfId="23" totalsRowDxfId="22" dataCellStyle="Moneda"/>
    <tableColumn id="8" xr3:uid="{00000000-0010-0000-0500-000008000000}" name="Valor " totalsRowFunction="sum" dataDxfId="21" totalsRowDxfId="20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a1" displayName="Tabla1" ref="A7:K117" totalsRowCount="1" headerRowDxfId="19">
  <autoFilter ref="A7:K116" xr:uid="{00000000-0009-0000-0100-000003000000}"/>
  <sortState xmlns:xlrd2="http://schemas.microsoft.com/office/spreadsheetml/2017/richdata2" ref="A8:K116">
    <sortCondition ref="A7"/>
  </sortState>
  <tableColumns count="11">
    <tableColumn id="1" xr3:uid="{00000000-0010-0000-0600-000001000000}" name="Código Cuenta Presupuesto_x000a_" dataDxfId="18" totalsRowDxfId="17"/>
    <tableColumn id="2" xr3:uid="{00000000-0010-0000-0600-000002000000}" name="Código" dataDxfId="16" totalsRowDxfId="15"/>
    <tableColumn id="3" xr3:uid="{00000000-0010-0000-0600-000003000000}" name="Articulos" dataDxfId="14">
      <calculatedColumnFormula>IF(B8&gt;0,VLOOKUP(B8,[1]Inventario!B:C,2,0),"◄ escribe codigo")</calculatedColumnFormula>
    </tableColumn>
    <tableColumn id="4" xr3:uid="{00000000-0010-0000-0600-000004000000}" name="Unidad" dataDxfId="13" totalsRowDxfId="12"/>
    <tableColumn id="5" xr3:uid="{00000000-0010-0000-0600-000005000000}" name="Salida" dataDxfId="11" totalsRowDxfId="10"/>
    <tableColumn id="6" xr3:uid="{00000000-0010-0000-0600-000006000000}" name="Precio unitario " totalsRowLabel=" TOTAL " dataDxfId="9" totalsRowDxfId="8" dataCellStyle="Moneda"/>
    <tableColumn id="7" xr3:uid="{00000000-0010-0000-0600-000007000000}" name="Valor" totalsRowFunction="sum" dataDxfId="7" totalsRowDxfId="6" dataCellStyle="Moneda">
      <calculatedColumnFormula>E8*$F8</calculatedColumnFormula>
    </tableColumn>
    <tableColumn id="8" xr3:uid="{00000000-0010-0000-0600-000008000000}" name="Entregado a" dataDxfId="5" totalsRowDxfId="4"/>
    <tableColumn id="9" xr3:uid="{00000000-0010-0000-0600-000009000000}" name="Departamento" dataDxfId="3" totalsRowDxfId="2"/>
    <tableColumn id="10" xr3:uid="{00000000-0010-0000-0600-00000A000000}" name="Fecha" dataDxfId="1" totalsRowDxfId="0"/>
    <tableColumn id="11" xr3:uid="{00000000-0010-0000-0600-00000B000000}" name="Observació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66" t="s">
        <v>139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32"/>
    </row>
    <row r="3" spans="2:13" s="3" customFormat="1" ht="18" x14ac:dyDescent="0.25">
      <c r="B3" s="167" t="s">
        <v>140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2"/>
    </row>
    <row r="4" spans="2:13" s="3" customFormat="1" ht="15.75" x14ac:dyDescent="0.25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32"/>
    </row>
    <row r="5" spans="2:13" s="3" customFormat="1" ht="18" x14ac:dyDescent="0.25">
      <c r="B5" s="169" t="s">
        <v>323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60" priority="10" stopIfTrue="1" operator="equal">
      <formula>"solicitar material"</formula>
    </cfRule>
  </conditionalFormatting>
  <conditionalFormatting sqref="J18:K18">
    <cfRule type="cellIs" dxfId="159" priority="9" stopIfTrue="1" operator="equal">
      <formula>"solicitar material"</formula>
    </cfRule>
  </conditionalFormatting>
  <conditionalFormatting sqref="J66:K67">
    <cfRule type="cellIs" dxfId="158" priority="8" stopIfTrue="1" operator="equal">
      <formula>"solicitar material"</formula>
    </cfRule>
  </conditionalFormatting>
  <conditionalFormatting sqref="J70:K71">
    <cfRule type="cellIs" dxfId="157" priority="7" stopIfTrue="1" operator="equal">
      <formula>"solicitar material"</formula>
    </cfRule>
  </conditionalFormatting>
  <conditionalFormatting sqref="J74:K74">
    <cfRule type="cellIs" dxfId="156" priority="6" stopIfTrue="1" operator="equal">
      <formula>"solicitar material"</formula>
    </cfRule>
  </conditionalFormatting>
  <conditionalFormatting sqref="J107:K108">
    <cfRule type="cellIs" dxfId="155" priority="5" stopIfTrue="1" operator="equal">
      <formula>"solicitar material"</formula>
    </cfRule>
  </conditionalFormatting>
  <conditionalFormatting sqref="J114:K114">
    <cfRule type="cellIs" dxfId="154" priority="4" stopIfTrue="1" operator="equal">
      <formula>"solicitar material"</formula>
    </cfRule>
  </conditionalFormatting>
  <conditionalFormatting sqref="J116:K116">
    <cfRule type="cellIs" dxfId="153" priority="3" stopIfTrue="1" operator="equal">
      <formula>"solicitar material"</formula>
    </cfRule>
  </conditionalFormatting>
  <conditionalFormatting sqref="J201:K202">
    <cfRule type="cellIs" dxfId="152" priority="2" stopIfTrue="1" operator="equal">
      <formula>"solicitar material"</formula>
    </cfRule>
  </conditionalFormatting>
  <conditionalFormatting sqref="J205:K205">
    <cfRule type="cellIs" dxfId="151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K1551"/>
  <sheetViews>
    <sheetView topLeftCell="A52" workbookViewId="0">
      <selection activeCell="E142" sqref="E142"/>
    </sheetView>
  </sheetViews>
  <sheetFormatPr baseColWidth="10" defaultColWidth="11.42578125" defaultRowHeight="15" x14ac:dyDescent="0.25"/>
  <cols>
    <col min="1" max="1" width="30.28515625" bestFit="1" customWidth="1"/>
    <col min="2" max="2" width="11.7109375" bestFit="1" customWidth="1"/>
    <col min="3" max="3" width="61.42578125" bestFit="1" customWidth="1"/>
    <col min="4" max="4" width="12" bestFit="1" customWidth="1"/>
    <col min="5" max="5" width="10.85546875" bestFit="1" customWidth="1"/>
    <col min="6" max="6" width="20.42578125" style="43" bestFit="1" customWidth="1"/>
    <col min="7" max="7" width="14" bestFit="1" customWidth="1"/>
    <col min="8" max="8" width="24.85546875" bestFit="1" customWidth="1"/>
    <col min="9" max="9" width="26.5703125" bestFit="1" customWidth="1"/>
    <col min="10" max="10" width="25.42578125" bestFit="1" customWidth="1"/>
    <col min="11" max="11" width="40.7109375" bestFit="1" customWidth="1"/>
  </cols>
  <sheetData>
    <row r="1" spans="1:11" ht="21" customHeight="1" x14ac:dyDescent="0.35">
      <c r="A1" s="2"/>
      <c r="B1" s="2"/>
      <c r="C1" s="1"/>
      <c r="D1" s="2"/>
      <c r="E1" s="2"/>
      <c r="F1" s="2"/>
      <c r="G1" s="2"/>
      <c r="H1" s="25"/>
      <c r="I1" s="20"/>
      <c r="J1" s="31"/>
    </row>
    <row r="2" spans="1:11" s="3" customFormat="1" ht="22.5" customHeight="1" x14ac:dyDescent="0.3">
      <c r="A2" s="176" t="s">
        <v>139</v>
      </c>
      <c r="B2" s="176"/>
      <c r="C2" s="176"/>
      <c r="D2" s="176"/>
      <c r="E2" s="176"/>
      <c r="F2" s="176"/>
      <c r="G2" s="176"/>
      <c r="H2" s="176"/>
      <c r="I2" s="176"/>
      <c r="J2" s="32"/>
    </row>
    <row r="3" spans="1:11" s="3" customFormat="1" ht="18" customHeight="1" x14ac:dyDescent="0.25">
      <c r="A3" s="177" t="s">
        <v>140</v>
      </c>
      <c r="B3" s="177"/>
      <c r="C3" s="177"/>
      <c r="D3" s="177"/>
      <c r="E3" s="177"/>
      <c r="F3" s="177"/>
      <c r="G3" s="177"/>
      <c r="H3" s="177"/>
      <c r="I3" s="177"/>
      <c r="J3" s="32"/>
    </row>
    <row r="4" spans="1:11" s="3" customFormat="1" ht="15.75" customHeight="1" x14ac:dyDescent="0.25">
      <c r="A4" s="168"/>
      <c r="B4" s="168"/>
      <c r="C4" s="168"/>
      <c r="D4" s="168"/>
      <c r="E4" s="168"/>
      <c r="F4" s="168"/>
      <c r="G4" s="168"/>
      <c r="H4" s="168"/>
      <c r="I4" s="168"/>
      <c r="J4" s="32"/>
    </row>
    <row r="5" spans="1:11" s="3" customFormat="1" ht="18" customHeight="1" x14ac:dyDescent="0.25">
      <c r="A5" s="169" t="s">
        <v>477</v>
      </c>
      <c r="B5" s="169"/>
      <c r="C5" s="169"/>
      <c r="D5" s="169"/>
      <c r="E5" s="169"/>
      <c r="F5" s="169"/>
      <c r="G5" s="169"/>
      <c r="H5" s="169"/>
      <c r="I5" s="169"/>
      <c r="J5" s="32"/>
    </row>
    <row r="6" spans="1:11" s="3" customFormat="1" ht="20.25" customHeight="1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1" x14ac:dyDescent="0.25">
      <c r="A7" s="6" t="s">
        <v>196</v>
      </c>
      <c r="B7" s="6" t="s">
        <v>271</v>
      </c>
      <c r="C7" s="6" t="s">
        <v>272</v>
      </c>
      <c r="D7" s="6" t="s">
        <v>1</v>
      </c>
      <c r="E7" s="6" t="s">
        <v>273</v>
      </c>
      <c r="F7" s="94" t="s">
        <v>274</v>
      </c>
      <c r="G7" s="6" t="s">
        <v>275</v>
      </c>
      <c r="H7" s="6" t="s">
        <v>276</v>
      </c>
      <c r="I7" s="6" t="s">
        <v>277</v>
      </c>
      <c r="J7" s="6" t="s">
        <v>278</v>
      </c>
      <c r="K7" s="6" t="s">
        <v>279</v>
      </c>
    </row>
    <row r="8" spans="1:11" ht="15.75" x14ac:dyDescent="0.25">
      <c r="A8" s="162" t="s">
        <v>329</v>
      </c>
      <c r="B8" s="77">
        <v>324</v>
      </c>
      <c r="C8" s="163" t="str">
        <f>IF(B8&gt;0,VLOOKUP(B8,[1]Inventario!B:C,2,0),"◄ escribe codigo")</f>
        <v>Papel  bond 8 1/2 x 11 (2)</v>
      </c>
      <c r="D8" s="151" t="s">
        <v>20</v>
      </c>
      <c r="E8" s="41">
        <v>10</v>
      </c>
      <c r="F8" s="47">
        <v>191.58480000000003</v>
      </c>
      <c r="G8" s="45">
        <f t="shared" ref="G8:G39" si="0">E8*$F8</f>
        <v>1915.8480000000004</v>
      </c>
      <c r="H8" s="41" t="s">
        <v>481</v>
      </c>
      <c r="I8" s="41" t="s">
        <v>482</v>
      </c>
      <c r="J8" s="46">
        <v>45170</v>
      </c>
    </row>
    <row r="9" spans="1:11" ht="15.75" x14ac:dyDescent="0.25">
      <c r="A9" t="s">
        <v>197</v>
      </c>
      <c r="B9" s="9">
        <v>252</v>
      </c>
      <c r="C9" s="161" t="str">
        <f>IF(B9&gt;0,VLOOKUP(B9,[1]Inventario!B:C,2,0),"◄ escribe codigo")</f>
        <v>Platos higiénicos llano no. 6</v>
      </c>
      <c r="D9" s="151" t="s">
        <v>12</v>
      </c>
      <c r="E9" s="41">
        <v>6</v>
      </c>
      <c r="F9" s="44">
        <v>9</v>
      </c>
      <c r="G9" s="144">
        <f t="shared" si="0"/>
        <v>54</v>
      </c>
      <c r="H9" s="41" t="s">
        <v>483</v>
      </c>
      <c r="I9" s="41" t="s">
        <v>320</v>
      </c>
      <c r="J9" s="46">
        <v>45170</v>
      </c>
    </row>
    <row r="10" spans="1:11" ht="15.75" x14ac:dyDescent="0.25">
      <c r="A10" t="s">
        <v>197</v>
      </c>
      <c r="B10" s="9">
        <v>378</v>
      </c>
      <c r="C10" s="161" t="str">
        <f>IF(B10&gt;0,VLOOKUP(B10,[1]Inventario!B:C,2,0),"◄ escribe codigo")</f>
        <v>Cucharas desechables 25/1</v>
      </c>
      <c r="D10" s="151" t="s">
        <v>12</v>
      </c>
      <c r="E10" s="41">
        <v>6</v>
      </c>
      <c r="F10" s="47">
        <v>31.86</v>
      </c>
      <c r="G10" s="156">
        <f t="shared" si="0"/>
        <v>191.16</v>
      </c>
      <c r="H10" s="41" t="s">
        <v>483</v>
      </c>
      <c r="I10" s="41" t="s">
        <v>320</v>
      </c>
      <c r="J10" s="46">
        <v>45170</v>
      </c>
    </row>
    <row r="11" spans="1:11" ht="15.75" x14ac:dyDescent="0.25">
      <c r="A11" t="s">
        <v>197</v>
      </c>
      <c r="B11" s="9">
        <v>292</v>
      </c>
      <c r="C11" s="161" t="str">
        <f>IF(B11&gt;0,VLOOKUP(B11,[1]Inventario!B:C,2,0),"◄ escribe codigo")</f>
        <v>Vasos desechables de 10 onza</v>
      </c>
      <c r="D11" s="151" t="s">
        <v>12</v>
      </c>
      <c r="E11" s="41">
        <v>5</v>
      </c>
      <c r="F11" s="47">
        <v>81.42</v>
      </c>
      <c r="G11" s="45">
        <f t="shared" si="0"/>
        <v>407.1</v>
      </c>
      <c r="H11" s="41" t="s">
        <v>483</v>
      </c>
      <c r="I11" s="41" t="s">
        <v>320</v>
      </c>
      <c r="J11" s="46">
        <v>45170</v>
      </c>
    </row>
    <row r="12" spans="1:11" ht="15.75" x14ac:dyDescent="0.25">
      <c r="A12" t="s">
        <v>338</v>
      </c>
      <c r="B12" s="9">
        <v>317</v>
      </c>
      <c r="C12" s="161" t="str">
        <f>IF(B12&gt;0,VLOOKUP(B12,[1]Inventario!B:C,2,0),"◄ escribe codigo")</f>
        <v>Servilleta (2)</v>
      </c>
      <c r="D12" s="151" t="s">
        <v>12</v>
      </c>
      <c r="E12" s="41">
        <v>3</v>
      </c>
      <c r="F12" s="47">
        <v>43.66</v>
      </c>
      <c r="G12" s="45">
        <f t="shared" si="0"/>
        <v>130.97999999999999</v>
      </c>
      <c r="H12" s="41" t="s">
        <v>483</v>
      </c>
      <c r="I12" s="41" t="s">
        <v>320</v>
      </c>
      <c r="J12" s="46">
        <v>45170</v>
      </c>
    </row>
    <row r="13" spans="1:11" ht="15.75" x14ac:dyDescent="0.25">
      <c r="A13" t="s">
        <v>198</v>
      </c>
      <c r="B13" s="9">
        <v>195</v>
      </c>
      <c r="C13" s="161" t="str">
        <f>IF(B13&gt;0,VLOOKUP(B13,[1]Inventario!B:C,2,0),"◄ escribe codigo")</f>
        <v>Folders satinado con bolsillo (25/1)</v>
      </c>
      <c r="D13" s="151" t="s">
        <v>12</v>
      </c>
      <c r="E13" s="41">
        <v>1</v>
      </c>
      <c r="F13" s="47">
        <v>980</v>
      </c>
      <c r="G13" s="45">
        <f t="shared" si="0"/>
        <v>980</v>
      </c>
      <c r="H13" s="41" t="s">
        <v>484</v>
      </c>
      <c r="I13" s="41" t="s">
        <v>485</v>
      </c>
      <c r="J13" s="46">
        <v>45170</v>
      </c>
    </row>
    <row r="14" spans="1:11" ht="15.75" x14ac:dyDescent="0.25">
      <c r="A14" t="s">
        <v>348</v>
      </c>
      <c r="B14" s="9">
        <v>371</v>
      </c>
      <c r="C14" s="161" t="str">
        <f>IF(B14&gt;0,VLOOKUP(B14,[1]Inventario!B:C,2,0),"◄ escribe codigo")</f>
        <v>Insecticida ORION 400 ML</v>
      </c>
      <c r="D14" s="151" t="s">
        <v>4</v>
      </c>
      <c r="E14" s="41">
        <v>3</v>
      </c>
      <c r="F14" s="47">
        <v>275</v>
      </c>
      <c r="G14" s="45">
        <f t="shared" si="0"/>
        <v>825</v>
      </c>
      <c r="H14" s="41" t="s">
        <v>486</v>
      </c>
      <c r="I14" s="41" t="s">
        <v>487</v>
      </c>
      <c r="J14" s="46">
        <v>45170</v>
      </c>
    </row>
    <row r="15" spans="1:11" ht="15.75" x14ac:dyDescent="0.25">
      <c r="A15" t="s">
        <v>198</v>
      </c>
      <c r="B15" s="9">
        <v>222</v>
      </c>
      <c r="C15" s="161" t="str">
        <f>IF(B15&gt;0,VLOOKUP(B15,[1]Inventario!B:C,2,0),"◄ escribe codigo")</f>
        <v>Marcadores negros</v>
      </c>
      <c r="D15" s="151" t="s">
        <v>4</v>
      </c>
      <c r="E15" s="41">
        <v>1</v>
      </c>
      <c r="F15" s="47">
        <v>7.5755999999999997</v>
      </c>
      <c r="G15" s="45">
        <f t="shared" si="0"/>
        <v>7.5755999999999997</v>
      </c>
      <c r="H15" s="41" t="s">
        <v>488</v>
      </c>
      <c r="I15" s="41" t="s">
        <v>489</v>
      </c>
      <c r="J15" s="46">
        <v>45173</v>
      </c>
    </row>
    <row r="16" spans="1:11" ht="15.75" x14ac:dyDescent="0.25">
      <c r="A16" t="s">
        <v>198</v>
      </c>
      <c r="B16" s="9">
        <v>221</v>
      </c>
      <c r="C16" s="161" t="str">
        <f>IF(B16&gt;0,VLOOKUP(B16,[1]Inventario!B:C,2,0),"◄ escribe codigo")</f>
        <v>Marcadores azules</v>
      </c>
      <c r="D16" s="151" t="s">
        <v>4</v>
      </c>
      <c r="E16" s="41">
        <v>1</v>
      </c>
      <c r="F16" s="47">
        <v>7.5755999999999997</v>
      </c>
      <c r="G16" s="45">
        <f t="shared" si="0"/>
        <v>7.5755999999999997</v>
      </c>
      <c r="H16" s="41" t="s">
        <v>488</v>
      </c>
      <c r="I16" s="41" t="s">
        <v>489</v>
      </c>
      <c r="J16" s="46">
        <v>45173</v>
      </c>
    </row>
    <row r="17" spans="1:10" ht="15.75" x14ac:dyDescent="0.25">
      <c r="A17" t="s">
        <v>198</v>
      </c>
      <c r="B17" s="9">
        <v>266</v>
      </c>
      <c r="C17" s="161" t="str">
        <f>IF(B17&gt;0,VLOOKUP(B17,[1]Inventario!B:C,2,0),"◄ escribe codigo")</f>
        <v>Resaltadores rosados</v>
      </c>
      <c r="D17" s="151" t="s">
        <v>4</v>
      </c>
      <c r="E17" s="41">
        <v>1</v>
      </c>
      <c r="F17" s="47">
        <v>104.2766</v>
      </c>
      <c r="G17" s="45">
        <f t="shared" si="0"/>
        <v>104.2766</v>
      </c>
      <c r="H17" s="41" t="s">
        <v>488</v>
      </c>
      <c r="I17" s="41" t="s">
        <v>489</v>
      </c>
      <c r="J17" s="46">
        <v>45173</v>
      </c>
    </row>
    <row r="18" spans="1:10" ht="15.75" x14ac:dyDescent="0.25">
      <c r="A18" t="s">
        <v>198</v>
      </c>
      <c r="B18" s="9">
        <v>264</v>
      </c>
      <c r="C18" s="161" t="str">
        <f>IF(B18&gt;0,VLOOKUP(B18,[1]Inventario!B:C,2,0),"◄ escribe codigo")</f>
        <v>Resaltadores amarillo</v>
      </c>
      <c r="D18" s="151" t="s">
        <v>4</v>
      </c>
      <c r="E18" s="41">
        <v>1</v>
      </c>
      <c r="F18" s="47">
        <v>104.2766</v>
      </c>
      <c r="G18" s="45">
        <f t="shared" si="0"/>
        <v>104.2766</v>
      </c>
      <c r="H18" s="41" t="s">
        <v>488</v>
      </c>
      <c r="I18" s="41" t="s">
        <v>489</v>
      </c>
      <c r="J18" s="46">
        <v>45173</v>
      </c>
    </row>
    <row r="19" spans="1:10" ht="15.75" x14ac:dyDescent="0.25">
      <c r="A19" t="s">
        <v>286</v>
      </c>
      <c r="B19" s="9">
        <v>400</v>
      </c>
      <c r="C19" s="161" t="str">
        <f>IF(B19&gt;0,VLOOKUP(B19,[1]Inventario!B:C,2,0),"◄ escribe codigo")</f>
        <v>Papel Toalla Blanco Mano para dispensador 6/1</v>
      </c>
      <c r="D19" s="151" t="s">
        <v>479</v>
      </c>
      <c r="E19" s="41">
        <v>2</v>
      </c>
      <c r="F19" s="47">
        <v>1180</v>
      </c>
      <c r="G19" s="45">
        <f t="shared" si="0"/>
        <v>2360</v>
      </c>
      <c r="H19" s="41" t="s">
        <v>483</v>
      </c>
      <c r="I19" s="41" t="s">
        <v>320</v>
      </c>
      <c r="J19" s="46">
        <v>45173</v>
      </c>
    </row>
    <row r="20" spans="1:10" ht="15.75" x14ac:dyDescent="0.25">
      <c r="A20" t="s">
        <v>286</v>
      </c>
      <c r="B20" s="9">
        <v>233</v>
      </c>
      <c r="C20" s="161" t="str">
        <f>IF(B20&gt;0,VLOOKUP(B20,[1]Inventario!B:C,2,0),"◄ escribe codigo")</f>
        <v>Papel de baño higienico p/dispensador (4/1) Familia</v>
      </c>
      <c r="D20" s="151" t="s">
        <v>92</v>
      </c>
      <c r="E20" s="41">
        <v>2</v>
      </c>
      <c r="F20" s="47">
        <v>590</v>
      </c>
      <c r="G20" s="45">
        <f t="shared" si="0"/>
        <v>1180</v>
      </c>
      <c r="H20" s="41" t="s">
        <v>483</v>
      </c>
      <c r="I20" s="41" t="s">
        <v>320</v>
      </c>
      <c r="J20" s="46">
        <v>45173</v>
      </c>
    </row>
    <row r="21" spans="1:10" ht="15.75" x14ac:dyDescent="0.25">
      <c r="A21" t="s">
        <v>197</v>
      </c>
      <c r="B21" s="9">
        <v>292</v>
      </c>
      <c r="C21" s="161" t="str">
        <f>IF(B21&gt;0,VLOOKUP(B21,[1]Inventario!B:C,2,0),"◄ escribe codigo")</f>
        <v>Vasos desechables de 10 onza</v>
      </c>
      <c r="D21" s="151" t="s">
        <v>12</v>
      </c>
      <c r="E21" s="41">
        <v>8</v>
      </c>
      <c r="F21" s="47">
        <v>81.42</v>
      </c>
      <c r="G21" s="45">
        <f t="shared" si="0"/>
        <v>651.36</v>
      </c>
      <c r="H21" s="41" t="s">
        <v>483</v>
      </c>
      <c r="I21" s="41" t="s">
        <v>320</v>
      </c>
      <c r="J21" s="46">
        <v>45173</v>
      </c>
    </row>
    <row r="22" spans="1:10" ht="15.75" x14ac:dyDescent="0.25">
      <c r="A22" t="s">
        <v>197</v>
      </c>
      <c r="B22" s="9">
        <v>403</v>
      </c>
      <c r="C22" s="161" t="str">
        <f>IF(B22&gt;0,VLOOKUP(B22,[1]Inventario!B:C,2,0),"◄ escribe codigo")</f>
        <v>Vasos desechables de 4 onza</v>
      </c>
      <c r="D22" s="151" t="s">
        <v>12</v>
      </c>
      <c r="E22" s="41">
        <v>4</v>
      </c>
      <c r="F22" s="47">
        <v>108.56</v>
      </c>
      <c r="G22" s="45">
        <f t="shared" si="0"/>
        <v>434.24</v>
      </c>
      <c r="H22" s="41" t="s">
        <v>483</v>
      </c>
      <c r="I22" s="41" t="s">
        <v>320</v>
      </c>
      <c r="J22" s="46">
        <v>45173</v>
      </c>
    </row>
    <row r="23" spans="1:10" ht="15.75" x14ac:dyDescent="0.25">
      <c r="A23" t="s">
        <v>338</v>
      </c>
      <c r="B23" s="9">
        <v>317</v>
      </c>
      <c r="C23" s="161" t="str">
        <f>IF(B23&gt;0,VLOOKUP(B23,[1]Inventario!B:C,2,0),"◄ escribe codigo")</f>
        <v>Servilleta (2)</v>
      </c>
      <c r="D23" s="151" t="s">
        <v>12</v>
      </c>
      <c r="E23" s="41">
        <v>6</v>
      </c>
      <c r="F23" s="47">
        <v>43.66</v>
      </c>
      <c r="G23" s="156">
        <f t="shared" si="0"/>
        <v>261.95999999999998</v>
      </c>
      <c r="H23" s="41" t="s">
        <v>483</v>
      </c>
      <c r="I23" s="41" t="s">
        <v>320</v>
      </c>
      <c r="J23" s="46">
        <v>45173</v>
      </c>
    </row>
    <row r="24" spans="1:10" ht="15.75" x14ac:dyDescent="0.25">
      <c r="A24" t="s">
        <v>199</v>
      </c>
      <c r="B24" s="9">
        <v>159</v>
      </c>
      <c r="C24" s="161" t="str">
        <f>IF(B24&gt;0,VLOOKUP(B24,[1]Inventario!B:C,2,0),"◄ escribe codigo")</f>
        <v>Cloro</v>
      </c>
      <c r="D24" s="151" t="s">
        <v>7</v>
      </c>
      <c r="E24" s="41">
        <v>2</v>
      </c>
      <c r="F24" s="47">
        <v>58.95</v>
      </c>
      <c r="G24" s="45">
        <f t="shared" si="0"/>
        <v>117.9</v>
      </c>
      <c r="H24" s="41" t="s">
        <v>483</v>
      </c>
      <c r="I24" s="41" t="s">
        <v>320</v>
      </c>
      <c r="J24" s="46">
        <v>45173</v>
      </c>
    </row>
    <row r="25" spans="1:10" ht="15.75" x14ac:dyDescent="0.25">
      <c r="A25" t="s">
        <v>199</v>
      </c>
      <c r="B25" s="9">
        <v>382</v>
      </c>
      <c r="C25" s="161" t="str">
        <f>IF(B25&gt;0,VLOOKUP(B25,[1]Inventario!B:C,2,0),"◄ escribe codigo")</f>
        <v xml:space="preserve">Desinfectante domésticos aromatizados </v>
      </c>
      <c r="D25" s="151" t="s">
        <v>4</v>
      </c>
      <c r="E25" s="41">
        <v>2</v>
      </c>
      <c r="F25" s="47">
        <v>70.8</v>
      </c>
      <c r="G25" s="45">
        <f t="shared" si="0"/>
        <v>141.6</v>
      </c>
      <c r="H25" s="41" t="s">
        <v>483</v>
      </c>
      <c r="I25" s="41" t="s">
        <v>320</v>
      </c>
      <c r="J25" s="46">
        <v>45173</v>
      </c>
    </row>
    <row r="26" spans="1:10" ht="15.75" x14ac:dyDescent="0.25">
      <c r="A26" t="s">
        <v>199</v>
      </c>
      <c r="B26" s="9">
        <v>108</v>
      </c>
      <c r="C26" s="161" t="str">
        <f>IF(B26&gt;0,VLOOKUP(B26,[1]Inventario!B:C,2,0),"◄ escribe codigo")</f>
        <v>Jabón en pasta de fregar 265 gr</v>
      </c>
      <c r="D26" s="151" t="s">
        <v>4</v>
      </c>
      <c r="E26" s="41">
        <v>5</v>
      </c>
      <c r="F26" s="47">
        <v>79.89</v>
      </c>
      <c r="G26" s="45">
        <f t="shared" si="0"/>
        <v>399.45</v>
      </c>
      <c r="H26" s="41" t="s">
        <v>483</v>
      </c>
      <c r="I26" s="41" t="s">
        <v>320</v>
      </c>
      <c r="J26" s="46">
        <v>45173</v>
      </c>
    </row>
    <row r="27" spans="1:10" ht="15.75" x14ac:dyDescent="0.25">
      <c r="A27" t="s">
        <v>286</v>
      </c>
      <c r="B27" s="9">
        <v>356</v>
      </c>
      <c r="C27" s="161" t="str">
        <f>IF(B27&gt;0,VLOOKUP(B27,[1]Inventario!B:C,2,0),"◄ escribe codigo")</f>
        <v xml:space="preserve">Rollo de papel toalla para cocina bingo </v>
      </c>
      <c r="D27" s="151" t="s">
        <v>4</v>
      </c>
      <c r="E27" s="41">
        <v>6</v>
      </c>
      <c r="F27" s="47">
        <v>58.508333333333297</v>
      </c>
      <c r="G27" s="45">
        <f t="shared" si="0"/>
        <v>351.04999999999978</v>
      </c>
      <c r="H27" s="41" t="s">
        <v>483</v>
      </c>
      <c r="I27" s="41" t="s">
        <v>320</v>
      </c>
      <c r="J27" s="46">
        <v>45173</v>
      </c>
    </row>
    <row r="28" spans="1:10" ht="15.75" x14ac:dyDescent="0.25">
      <c r="A28" t="s">
        <v>287</v>
      </c>
      <c r="B28" s="9">
        <v>381</v>
      </c>
      <c r="C28" s="161" t="str">
        <f>IF(B28&gt;0,VLOOKUP(B28,[1]Inventario!B:C,2,0),"◄ escribe codigo")</f>
        <v>Fundas 18x22 p/basura 100/1</v>
      </c>
      <c r="D28" s="151" t="s">
        <v>12</v>
      </c>
      <c r="E28" s="41">
        <v>1</v>
      </c>
      <c r="F28" s="47">
        <v>106.2</v>
      </c>
      <c r="G28" s="45">
        <f t="shared" si="0"/>
        <v>106.2</v>
      </c>
      <c r="H28" s="41" t="s">
        <v>483</v>
      </c>
      <c r="I28" s="41" t="s">
        <v>320</v>
      </c>
      <c r="J28" s="46">
        <v>45173</v>
      </c>
    </row>
    <row r="29" spans="1:10" ht="15.75" x14ac:dyDescent="0.25">
      <c r="A29" t="s">
        <v>202</v>
      </c>
      <c r="B29" s="9">
        <v>366</v>
      </c>
      <c r="C29" s="161" t="str">
        <f>IF(B29&gt;0,VLOOKUP(B29,[1]Inventario!B:C,2,0),"◄ escribe codigo")</f>
        <v>Azúcar (2)</v>
      </c>
      <c r="D29" s="151" t="s">
        <v>12</v>
      </c>
      <c r="E29" s="41">
        <v>4</v>
      </c>
      <c r="F29" s="47">
        <v>143.78</v>
      </c>
      <c r="G29" s="45">
        <f t="shared" si="0"/>
        <v>575.12</v>
      </c>
      <c r="H29" s="41" t="s">
        <v>483</v>
      </c>
      <c r="I29" s="41" t="s">
        <v>320</v>
      </c>
      <c r="J29" s="46">
        <v>45173</v>
      </c>
    </row>
    <row r="30" spans="1:10" ht="15.75" x14ac:dyDescent="0.25">
      <c r="A30" t="s">
        <v>198</v>
      </c>
      <c r="B30" s="9">
        <v>385</v>
      </c>
      <c r="C30" s="161" t="str">
        <f>IF(B30&gt;0,VLOOKUP(B30,[1]Inventario!B:C,2,0),"◄ escribe codigo")</f>
        <v>Post-it 75x75mm (2)</v>
      </c>
      <c r="D30" s="151" t="s">
        <v>4</v>
      </c>
      <c r="E30" s="41">
        <v>1</v>
      </c>
      <c r="F30" s="47">
        <v>27.67</v>
      </c>
      <c r="G30" s="45">
        <f t="shared" si="0"/>
        <v>27.67</v>
      </c>
      <c r="H30" s="41" t="s">
        <v>490</v>
      </c>
      <c r="I30" s="41" t="s">
        <v>491</v>
      </c>
      <c r="J30" s="46">
        <v>45173</v>
      </c>
    </row>
    <row r="31" spans="1:10" ht="15.75" x14ac:dyDescent="0.25">
      <c r="A31" t="s">
        <v>287</v>
      </c>
      <c r="B31" s="9">
        <v>218</v>
      </c>
      <c r="C31" s="161" t="str">
        <f>IF(B31&gt;0,VLOOKUP(B31,[1]Inventario!B:C,2,0),"◄ escribe codigo")</f>
        <v xml:space="preserve">Libreta rayada 8 1/2 x 11 </v>
      </c>
      <c r="D31" s="151" t="s">
        <v>4</v>
      </c>
      <c r="E31" s="41">
        <v>1</v>
      </c>
      <c r="F31" s="47">
        <v>48.38</v>
      </c>
      <c r="G31" s="45">
        <f t="shared" si="0"/>
        <v>48.38</v>
      </c>
      <c r="H31" s="41" t="s">
        <v>490</v>
      </c>
      <c r="I31" s="41" t="s">
        <v>491</v>
      </c>
      <c r="J31" s="46">
        <v>45173</v>
      </c>
    </row>
    <row r="32" spans="1:10" ht="15.75" x14ac:dyDescent="0.25">
      <c r="A32" t="s">
        <v>198</v>
      </c>
      <c r="B32" s="9">
        <v>315</v>
      </c>
      <c r="C32" s="161" t="str">
        <f>IF(B32&gt;0,VLOOKUP(B32,[1]Inventario!B:C,2,0),"◄ escribe codigo")</f>
        <v>Bolígrafos negros (2)</v>
      </c>
      <c r="D32" s="151" t="s">
        <v>4</v>
      </c>
      <c r="E32" s="41">
        <v>3</v>
      </c>
      <c r="F32" s="47">
        <v>4.42</v>
      </c>
      <c r="G32" s="45">
        <f t="shared" si="0"/>
        <v>13.26</v>
      </c>
      <c r="H32" s="41" t="s">
        <v>490</v>
      </c>
      <c r="I32" s="41" t="s">
        <v>491</v>
      </c>
      <c r="J32" s="46">
        <v>45173</v>
      </c>
    </row>
    <row r="33" spans="1:10" ht="15.75" x14ac:dyDescent="0.25">
      <c r="A33" t="s">
        <v>198</v>
      </c>
      <c r="B33" s="9">
        <v>147</v>
      </c>
      <c r="C33" s="161" t="str">
        <f>IF(B33&gt;0,VLOOKUP(B33,[1]Inventario!B:C,2,0),"◄ escribe codigo")</f>
        <v>Cinta adhesiva pequeña p/dispensador</v>
      </c>
      <c r="D33" s="151" t="s">
        <v>4</v>
      </c>
      <c r="E33" s="41">
        <v>1</v>
      </c>
      <c r="F33" s="47">
        <v>22</v>
      </c>
      <c r="G33" s="45">
        <f t="shared" si="0"/>
        <v>22</v>
      </c>
      <c r="H33" s="41" t="s">
        <v>490</v>
      </c>
      <c r="I33" s="41" t="s">
        <v>491</v>
      </c>
      <c r="J33" s="46">
        <v>45173</v>
      </c>
    </row>
    <row r="34" spans="1:10" ht="15.75" x14ac:dyDescent="0.25">
      <c r="A34" t="s">
        <v>286</v>
      </c>
      <c r="B34" s="9">
        <v>395</v>
      </c>
      <c r="C34" s="161" t="str">
        <f>IF(B34&gt;0,VLOOKUP(B34,[1]Inventario!B:C,2,0),"◄ escribe codigo")</f>
        <v>Cajas de cartón para archivar (2)</v>
      </c>
      <c r="D34" s="151" t="s">
        <v>13</v>
      </c>
      <c r="E34" s="41">
        <v>3</v>
      </c>
      <c r="F34" s="47">
        <v>224.2</v>
      </c>
      <c r="G34" s="45">
        <f t="shared" si="0"/>
        <v>672.59999999999991</v>
      </c>
      <c r="H34" s="41" t="s">
        <v>492</v>
      </c>
      <c r="I34" s="41" t="s">
        <v>493</v>
      </c>
      <c r="J34" s="46">
        <v>45173</v>
      </c>
    </row>
    <row r="35" spans="1:10" ht="15.75" x14ac:dyDescent="0.25">
      <c r="A35" t="s">
        <v>198</v>
      </c>
      <c r="B35" s="9">
        <v>130</v>
      </c>
      <c r="C35" s="161" t="str">
        <f>IF(B35&gt;0,VLOOKUP(B35,[1]Inventario!B:C,2,0),"◄ escribe codigo")</f>
        <v>Carpetas grandes de 5" blancas 3/hoyo</v>
      </c>
      <c r="D35" s="151" t="s">
        <v>4</v>
      </c>
      <c r="E35" s="41">
        <v>1</v>
      </c>
      <c r="F35" s="47">
        <v>400</v>
      </c>
      <c r="G35" s="45">
        <f t="shared" si="0"/>
        <v>400</v>
      </c>
      <c r="H35" s="41" t="s">
        <v>494</v>
      </c>
      <c r="I35" s="41" t="s">
        <v>495</v>
      </c>
      <c r="J35" s="46">
        <v>45173</v>
      </c>
    </row>
    <row r="36" spans="1:10" ht="15.75" x14ac:dyDescent="0.25">
      <c r="A36" t="s">
        <v>198</v>
      </c>
      <c r="B36" s="9">
        <v>260</v>
      </c>
      <c r="C36" s="161" t="str">
        <f>IF(B36&gt;0,VLOOKUP(B36,[1]Inventario!B:C,2,0),"◄ escribe codigo")</f>
        <v>Reglas</v>
      </c>
      <c r="D36" s="151" t="s">
        <v>4</v>
      </c>
      <c r="E36" s="41">
        <v>1</v>
      </c>
      <c r="F36" s="47">
        <v>5.6050000000000004</v>
      </c>
      <c r="G36" s="45">
        <f t="shared" si="0"/>
        <v>5.6050000000000004</v>
      </c>
      <c r="H36" s="41" t="s">
        <v>496</v>
      </c>
      <c r="I36" s="41" t="s">
        <v>497</v>
      </c>
      <c r="J36" s="46">
        <v>45175</v>
      </c>
    </row>
    <row r="37" spans="1:10" ht="15.75" x14ac:dyDescent="0.25">
      <c r="A37" t="s">
        <v>198</v>
      </c>
      <c r="B37" s="9">
        <v>158</v>
      </c>
      <c r="C37" s="161" t="str">
        <f>IF(B37&gt;0,VLOOKUP(B37,[1]Inventario!B:C,2,0),"◄ escribe codigo")</f>
        <v>Clip pequeños 2.45 cm</v>
      </c>
      <c r="D37" s="151" t="s">
        <v>13</v>
      </c>
      <c r="E37" s="41">
        <v>1</v>
      </c>
      <c r="F37" s="47">
        <v>24.400040000000001</v>
      </c>
      <c r="G37" s="45">
        <f t="shared" si="0"/>
        <v>24.400040000000001</v>
      </c>
      <c r="H37" s="41" t="s">
        <v>498</v>
      </c>
      <c r="I37" s="41" t="s">
        <v>493</v>
      </c>
      <c r="J37" s="46">
        <v>45175</v>
      </c>
    </row>
    <row r="38" spans="1:10" ht="15.75" x14ac:dyDescent="0.25">
      <c r="A38" t="s">
        <v>198</v>
      </c>
      <c r="B38" s="9">
        <v>266</v>
      </c>
      <c r="C38" s="161" t="str">
        <f>IF(B38&gt;0,VLOOKUP(B38,[1]Inventario!B:C,2,0),"◄ escribe codigo")</f>
        <v>Resaltadores rosados</v>
      </c>
      <c r="D38" s="151" t="s">
        <v>4</v>
      </c>
      <c r="E38" s="41">
        <v>1</v>
      </c>
      <c r="F38" s="47">
        <v>104.2766</v>
      </c>
      <c r="G38" s="45">
        <f t="shared" si="0"/>
        <v>104.2766</v>
      </c>
      <c r="H38" s="41" t="s">
        <v>499</v>
      </c>
      <c r="I38" s="41" t="s">
        <v>500</v>
      </c>
      <c r="J38" s="46">
        <v>45175</v>
      </c>
    </row>
    <row r="39" spans="1:10" ht="15.75" x14ac:dyDescent="0.25">
      <c r="A39" t="s">
        <v>198</v>
      </c>
      <c r="B39" s="9">
        <v>264</v>
      </c>
      <c r="C39" s="161" t="str">
        <f>IF(B39&gt;0,VLOOKUP(B39,[1]Inventario!B:C,2,0),"◄ escribe codigo")</f>
        <v>Resaltadores amarillo</v>
      </c>
      <c r="D39" s="151" t="s">
        <v>4</v>
      </c>
      <c r="E39" s="41">
        <v>1</v>
      </c>
      <c r="F39" s="47">
        <v>104.2766</v>
      </c>
      <c r="G39" s="45">
        <f t="shared" si="0"/>
        <v>104.2766</v>
      </c>
      <c r="H39" s="41" t="s">
        <v>499</v>
      </c>
      <c r="I39" s="41" t="s">
        <v>500</v>
      </c>
      <c r="J39" s="46">
        <v>45175</v>
      </c>
    </row>
    <row r="40" spans="1:10" ht="15.75" x14ac:dyDescent="0.25">
      <c r="A40" t="s">
        <v>198</v>
      </c>
      <c r="B40" s="9">
        <v>391</v>
      </c>
      <c r="C40" s="161" t="str">
        <f>IF(B40&gt;0,VLOOKUP(B40,[1]Inventario!B:C,2,0),"◄ escribe codigo")</f>
        <v>Banditas de gomas elásticas, 40 mm (2)</v>
      </c>
      <c r="D40" s="151" t="s">
        <v>13</v>
      </c>
      <c r="E40" s="41">
        <v>1</v>
      </c>
      <c r="F40" s="47">
        <v>25.995000000000001</v>
      </c>
      <c r="G40" s="45">
        <f t="shared" ref="G40:G71" si="1">E40*$F40</f>
        <v>25.995000000000001</v>
      </c>
      <c r="H40" s="41" t="s">
        <v>501</v>
      </c>
      <c r="I40" s="41" t="s">
        <v>493</v>
      </c>
      <c r="J40" s="46">
        <v>45175</v>
      </c>
    </row>
    <row r="41" spans="1:10" ht="15.75" x14ac:dyDescent="0.25">
      <c r="A41" t="s">
        <v>471</v>
      </c>
      <c r="B41" s="9">
        <v>173</v>
      </c>
      <c r="C41" s="161" t="str">
        <f>IF(B41&gt;0,VLOOKUP(B41,[1]Inventario!B:C,2,0),"◄ escribe codigo")</f>
        <v>Ega blanca mediana</v>
      </c>
      <c r="D41" s="151" t="s">
        <v>4</v>
      </c>
      <c r="E41" s="41">
        <v>1</v>
      </c>
      <c r="F41" s="47">
        <v>33.4176</v>
      </c>
      <c r="G41" s="45">
        <f t="shared" si="1"/>
        <v>33.4176</v>
      </c>
      <c r="H41" s="41" t="s">
        <v>502</v>
      </c>
      <c r="I41" s="41" t="s">
        <v>406</v>
      </c>
      <c r="J41" s="46">
        <v>45175</v>
      </c>
    </row>
    <row r="42" spans="1:10" ht="15.75" x14ac:dyDescent="0.25">
      <c r="A42" t="s">
        <v>198</v>
      </c>
      <c r="B42" s="9">
        <v>158</v>
      </c>
      <c r="C42" s="161" t="str">
        <f>IF(B42&gt;0,VLOOKUP(B42,[1]Inventario!B:C,2,0),"◄ escribe codigo")</f>
        <v>Clip pequeños 2.45 cm</v>
      </c>
      <c r="D42" s="151" t="s">
        <v>13</v>
      </c>
      <c r="E42" s="41">
        <v>1</v>
      </c>
      <c r="F42" s="47">
        <v>24.400040000000001</v>
      </c>
      <c r="G42" s="45">
        <f t="shared" si="1"/>
        <v>24.400040000000001</v>
      </c>
      <c r="H42" s="41" t="s">
        <v>502</v>
      </c>
      <c r="I42" s="41" t="s">
        <v>406</v>
      </c>
      <c r="J42" s="46">
        <v>45175</v>
      </c>
    </row>
    <row r="43" spans="1:10" ht="15.75" x14ac:dyDescent="0.25">
      <c r="A43" t="s">
        <v>286</v>
      </c>
      <c r="B43" s="9">
        <v>395</v>
      </c>
      <c r="C43" s="161" t="str">
        <f>IF(B43&gt;0,VLOOKUP(B43,[1]Inventario!B:C,2,0),"◄ escribe codigo")</f>
        <v>Cajas de cartón para archivar (2)</v>
      </c>
      <c r="D43" s="151" t="s">
        <v>13</v>
      </c>
      <c r="E43" s="41">
        <v>3</v>
      </c>
      <c r="F43" s="47">
        <v>224.2</v>
      </c>
      <c r="G43" s="45">
        <f t="shared" si="1"/>
        <v>672.59999999999991</v>
      </c>
      <c r="H43" s="41" t="s">
        <v>498</v>
      </c>
      <c r="I43" s="41" t="s">
        <v>493</v>
      </c>
      <c r="J43" s="46">
        <v>45175</v>
      </c>
    </row>
    <row r="44" spans="1:10" ht="15.75" x14ac:dyDescent="0.25">
      <c r="A44" t="s">
        <v>280</v>
      </c>
      <c r="B44" s="9">
        <v>348</v>
      </c>
      <c r="C44" s="161" t="str">
        <f>IF(B44&gt;0,VLOOKUP(B44,[1]Inventario!B:C,2,0),"◄ escribe codigo")</f>
        <v>Bateria AAA Duracell</v>
      </c>
      <c r="D44" s="151" t="s">
        <v>74</v>
      </c>
      <c r="E44" s="41">
        <v>2</v>
      </c>
      <c r="F44" s="47">
        <v>80.239999999999995</v>
      </c>
      <c r="G44" s="45">
        <f t="shared" si="1"/>
        <v>160.47999999999999</v>
      </c>
      <c r="H44" s="41" t="s">
        <v>486</v>
      </c>
      <c r="I44" s="41" t="s">
        <v>487</v>
      </c>
      <c r="J44" s="46">
        <v>45176</v>
      </c>
    </row>
    <row r="45" spans="1:10" ht="15.75" x14ac:dyDescent="0.25">
      <c r="A45" t="s">
        <v>201</v>
      </c>
      <c r="B45" s="9">
        <v>377</v>
      </c>
      <c r="C45" s="161" t="str">
        <f>IF(B45&gt;0,VLOOKUP(B45,[1]Inventario!B:C,2,0),"◄ escribe codigo")</f>
        <v>Jabón antibacterial en espuma 6/1000 ml TORK</v>
      </c>
      <c r="D45" s="151" t="s">
        <v>4</v>
      </c>
      <c r="E45" s="41">
        <v>1</v>
      </c>
      <c r="F45" s="47">
        <v>762.08333000000005</v>
      </c>
      <c r="G45" s="45">
        <f t="shared" si="1"/>
        <v>762.08333000000005</v>
      </c>
      <c r="H45" s="41" t="s">
        <v>486</v>
      </c>
      <c r="I45" s="41" t="s">
        <v>487</v>
      </c>
      <c r="J45" s="46">
        <v>45176</v>
      </c>
    </row>
    <row r="46" spans="1:10" ht="15.75" x14ac:dyDescent="0.25">
      <c r="A46" t="s">
        <v>198</v>
      </c>
      <c r="B46" s="9">
        <v>342</v>
      </c>
      <c r="C46" s="161" t="str">
        <f>IF(B46&gt;0,VLOOKUP(B46,[1]Inventario!B:C,2,0),"◄ escribe codigo")</f>
        <v xml:space="preserve">Tijeras p/oficina estándar </v>
      </c>
      <c r="D46" s="151" t="s">
        <v>4</v>
      </c>
      <c r="E46" s="41">
        <v>1</v>
      </c>
      <c r="F46" s="47">
        <v>36.58</v>
      </c>
      <c r="G46" s="45">
        <f t="shared" si="1"/>
        <v>36.58</v>
      </c>
      <c r="H46" s="41" t="s">
        <v>502</v>
      </c>
      <c r="I46" s="41" t="s">
        <v>406</v>
      </c>
      <c r="J46" s="46">
        <v>45176</v>
      </c>
    </row>
    <row r="47" spans="1:10" ht="15.75" x14ac:dyDescent="0.25">
      <c r="A47" t="s">
        <v>329</v>
      </c>
      <c r="B47" s="9">
        <v>324</v>
      </c>
      <c r="C47" s="161" t="str">
        <f>IF(B47&gt;0,VLOOKUP(B47,[1]Inventario!B:C,2,0),"◄ escribe codigo")</f>
        <v>Papel  bond 8 1/2 x 11 (2)</v>
      </c>
      <c r="D47" s="151" t="s">
        <v>20</v>
      </c>
      <c r="E47" s="41">
        <v>10</v>
      </c>
      <c r="F47" s="47">
        <v>191.58480000000003</v>
      </c>
      <c r="G47" s="45">
        <f t="shared" si="1"/>
        <v>1915.8480000000004</v>
      </c>
      <c r="H47" s="41" t="s">
        <v>481</v>
      </c>
      <c r="I47" s="41" t="s">
        <v>482</v>
      </c>
      <c r="J47" s="46">
        <v>45177</v>
      </c>
    </row>
    <row r="48" spans="1:10" ht="15.75" x14ac:dyDescent="0.25">
      <c r="A48" t="s">
        <v>286</v>
      </c>
      <c r="B48" s="9">
        <v>400</v>
      </c>
      <c r="C48" s="161" t="str">
        <f>IF(B48&gt;0,VLOOKUP(B48,[1]Inventario!B:C,2,0),"◄ escribe codigo")</f>
        <v>Papel Toalla Blanco Mano para dispensador 6/1</v>
      </c>
      <c r="D48" s="151" t="s">
        <v>479</v>
      </c>
      <c r="E48" s="41">
        <v>1</v>
      </c>
      <c r="F48" s="47">
        <v>1180</v>
      </c>
      <c r="G48" s="45">
        <f t="shared" si="1"/>
        <v>1180</v>
      </c>
      <c r="H48" s="41" t="s">
        <v>483</v>
      </c>
      <c r="I48" s="41" t="s">
        <v>320</v>
      </c>
      <c r="J48" s="46">
        <v>45180</v>
      </c>
    </row>
    <row r="49" spans="1:10" ht="15.75" x14ac:dyDescent="0.25">
      <c r="A49" t="s">
        <v>286</v>
      </c>
      <c r="B49" s="9">
        <v>233</v>
      </c>
      <c r="C49" s="161" t="str">
        <f>IF(B49&gt;0,VLOOKUP(B49,[1]Inventario!B:C,2,0),"◄ escribe codigo")</f>
        <v>Papel de baño higienico p/dispensador (4/1) Familia</v>
      </c>
      <c r="D49" s="151" t="s">
        <v>92</v>
      </c>
      <c r="E49" s="41">
        <v>2</v>
      </c>
      <c r="F49" s="47">
        <v>590</v>
      </c>
      <c r="G49" s="45">
        <f t="shared" si="1"/>
        <v>1180</v>
      </c>
      <c r="H49" s="41" t="s">
        <v>483</v>
      </c>
      <c r="I49" s="41" t="s">
        <v>320</v>
      </c>
      <c r="J49" s="46">
        <v>45180</v>
      </c>
    </row>
    <row r="50" spans="1:10" ht="15.75" x14ac:dyDescent="0.25">
      <c r="A50" t="s">
        <v>199</v>
      </c>
      <c r="B50" s="9">
        <v>159</v>
      </c>
      <c r="C50" s="161" t="str">
        <f>IF(B50&gt;0,VLOOKUP(B50,[1]Inventario!B:C,2,0),"◄ escribe codigo")</f>
        <v>Cloro</v>
      </c>
      <c r="D50" s="151" t="s">
        <v>7</v>
      </c>
      <c r="E50" s="41">
        <v>2</v>
      </c>
      <c r="F50" s="47">
        <v>58.95</v>
      </c>
      <c r="G50" s="45">
        <f t="shared" si="1"/>
        <v>117.9</v>
      </c>
      <c r="H50" s="41" t="s">
        <v>483</v>
      </c>
      <c r="I50" s="41" t="s">
        <v>320</v>
      </c>
      <c r="J50" s="46">
        <v>45180</v>
      </c>
    </row>
    <row r="51" spans="1:10" ht="15.75" x14ac:dyDescent="0.25">
      <c r="A51" t="s">
        <v>199</v>
      </c>
      <c r="B51" s="9">
        <v>382</v>
      </c>
      <c r="C51" s="161" t="str">
        <f>IF(B51&gt;0,VLOOKUP(B51,[1]Inventario!B:C,2,0),"◄ escribe codigo")</f>
        <v xml:space="preserve">Desinfectante domésticos aromatizados </v>
      </c>
      <c r="D51" s="151" t="s">
        <v>4</v>
      </c>
      <c r="E51" s="41">
        <v>2</v>
      </c>
      <c r="F51" s="47">
        <v>70.8</v>
      </c>
      <c r="G51" s="45">
        <f t="shared" si="1"/>
        <v>141.6</v>
      </c>
      <c r="H51" s="41" t="s">
        <v>483</v>
      </c>
      <c r="I51" s="41" t="s">
        <v>320</v>
      </c>
      <c r="J51" s="46">
        <v>45180</v>
      </c>
    </row>
    <row r="52" spans="1:10" ht="15.75" x14ac:dyDescent="0.25">
      <c r="A52" t="s">
        <v>202</v>
      </c>
      <c r="B52" s="9">
        <v>354</v>
      </c>
      <c r="C52" s="161" t="str">
        <f>IF(B52&gt;0,VLOOKUP(B52,[1]Inventario!B:C,2,0),"◄ escribe codigo")</f>
        <v>Café Santo Domingo 1 lb</v>
      </c>
      <c r="D52" s="151" t="s">
        <v>4</v>
      </c>
      <c r="E52" s="41">
        <v>8</v>
      </c>
      <c r="F52" s="47">
        <v>255.36239999999998</v>
      </c>
      <c r="G52" s="45">
        <f t="shared" si="1"/>
        <v>2042.8991999999998</v>
      </c>
      <c r="H52" s="41" t="s">
        <v>483</v>
      </c>
      <c r="I52" s="41" t="s">
        <v>320</v>
      </c>
      <c r="J52" s="46">
        <v>45180</v>
      </c>
    </row>
    <row r="53" spans="1:10" ht="15.75" x14ac:dyDescent="0.25">
      <c r="A53" t="s">
        <v>202</v>
      </c>
      <c r="B53" s="9">
        <v>366</v>
      </c>
      <c r="C53" s="161" t="str">
        <f>IF(B53&gt;0,VLOOKUP(B53,[1]Inventario!B:C,2,0),"◄ escribe codigo")</f>
        <v>Azúcar (2)</v>
      </c>
      <c r="D53" s="151" t="s">
        <v>12</v>
      </c>
      <c r="E53" s="41">
        <v>4</v>
      </c>
      <c r="F53" s="47">
        <v>143.78</v>
      </c>
      <c r="G53" s="45">
        <f t="shared" si="1"/>
        <v>575.12</v>
      </c>
      <c r="H53" s="41" t="s">
        <v>483</v>
      </c>
      <c r="I53" s="41" t="s">
        <v>320</v>
      </c>
      <c r="J53" s="46">
        <v>45180</v>
      </c>
    </row>
    <row r="54" spans="1:10" ht="15.75" x14ac:dyDescent="0.25">
      <c r="A54" t="s">
        <v>287</v>
      </c>
      <c r="B54" s="9">
        <v>373</v>
      </c>
      <c r="C54" s="161" t="str">
        <f>IF(B54&gt;0,VLOOKUP(B54,[1]Inventario!B:C,2,0),"◄ escribe codigo")</f>
        <v>Fundas Plasticas Negras 36x54 para Tanque (100/1)</v>
      </c>
      <c r="D54" s="151" t="s">
        <v>12</v>
      </c>
      <c r="E54" s="41">
        <v>1</v>
      </c>
      <c r="F54" s="47">
        <v>466.1</v>
      </c>
      <c r="G54" s="45">
        <f t="shared" si="1"/>
        <v>466.1</v>
      </c>
      <c r="H54" s="41" t="s">
        <v>483</v>
      </c>
      <c r="I54" s="41" t="s">
        <v>320</v>
      </c>
      <c r="J54" s="46">
        <v>45180</v>
      </c>
    </row>
    <row r="55" spans="1:10" ht="15.75" x14ac:dyDescent="0.25">
      <c r="A55" t="s">
        <v>287</v>
      </c>
      <c r="B55" s="9">
        <v>381</v>
      </c>
      <c r="C55" s="161" t="str">
        <f>IF(B55&gt;0,VLOOKUP(B55,[1]Inventario!B:C,2,0),"◄ escribe codigo")</f>
        <v>Fundas 18x22 p/basura 100/1</v>
      </c>
      <c r="D55" s="151" t="s">
        <v>12</v>
      </c>
      <c r="E55" s="41">
        <v>1</v>
      </c>
      <c r="F55" s="47">
        <v>106.2</v>
      </c>
      <c r="G55" s="45">
        <f t="shared" si="1"/>
        <v>106.2</v>
      </c>
      <c r="H55" s="41" t="s">
        <v>483</v>
      </c>
      <c r="I55" s="41" t="s">
        <v>320</v>
      </c>
      <c r="J55" s="46">
        <v>45180</v>
      </c>
    </row>
    <row r="56" spans="1:10" ht="15.75" x14ac:dyDescent="0.25">
      <c r="A56" t="s">
        <v>338</v>
      </c>
      <c r="B56" s="9">
        <v>317</v>
      </c>
      <c r="C56" s="161" t="str">
        <f>IF(B56&gt;0,VLOOKUP(B56,[1]Inventario!B:C,2,0),"◄ escribe codigo")</f>
        <v>Servilleta (2)</v>
      </c>
      <c r="D56" s="151" t="s">
        <v>12</v>
      </c>
      <c r="E56" s="41">
        <v>5</v>
      </c>
      <c r="F56" s="47">
        <v>43.66</v>
      </c>
      <c r="G56" s="45">
        <f t="shared" si="1"/>
        <v>218.29999999999998</v>
      </c>
      <c r="H56" s="41" t="s">
        <v>483</v>
      </c>
      <c r="I56" s="41" t="s">
        <v>320</v>
      </c>
      <c r="J56" s="46">
        <v>45180</v>
      </c>
    </row>
    <row r="57" spans="1:10" ht="15.75" x14ac:dyDescent="0.25">
      <c r="A57" t="s">
        <v>197</v>
      </c>
      <c r="B57" s="9">
        <v>292</v>
      </c>
      <c r="C57" s="161" t="str">
        <f>IF(B57&gt;0,VLOOKUP(B57,[1]Inventario!B:C,2,0),"◄ escribe codigo")</f>
        <v>Vasos desechables de 10 onza</v>
      </c>
      <c r="D57" s="151" t="s">
        <v>12</v>
      </c>
      <c r="E57" s="41">
        <v>8</v>
      </c>
      <c r="F57" s="47">
        <v>81.42</v>
      </c>
      <c r="G57" s="45">
        <f t="shared" si="1"/>
        <v>651.36</v>
      </c>
      <c r="H57" s="41" t="s">
        <v>483</v>
      </c>
      <c r="I57" s="41" t="s">
        <v>320</v>
      </c>
      <c r="J57" s="46">
        <v>45180</v>
      </c>
    </row>
    <row r="58" spans="1:10" ht="15.75" x14ac:dyDescent="0.25">
      <c r="A58" t="s">
        <v>197</v>
      </c>
      <c r="B58" s="9">
        <v>378</v>
      </c>
      <c r="C58" s="161" t="str">
        <f>IF(B58&gt;0,VLOOKUP(B58,[1]Inventario!B:C,2,0),"◄ escribe codigo")</f>
        <v>Cucharas desechables 25/1</v>
      </c>
      <c r="D58" s="151" t="s">
        <v>12</v>
      </c>
      <c r="E58" s="41">
        <v>5</v>
      </c>
      <c r="F58" s="47">
        <v>31.86</v>
      </c>
      <c r="G58" s="45">
        <f t="shared" si="1"/>
        <v>159.30000000000001</v>
      </c>
      <c r="H58" s="41" t="s">
        <v>483</v>
      </c>
      <c r="I58" s="41" t="s">
        <v>320</v>
      </c>
      <c r="J58" s="46">
        <v>45180</v>
      </c>
    </row>
    <row r="59" spans="1:10" ht="15.75" x14ac:dyDescent="0.25">
      <c r="A59" t="s">
        <v>478</v>
      </c>
      <c r="B59" s="9">
        <v>379</v>
      </c>
      <c r="C59" s="161" t="str">
        <f>IF(B59&gt;0,VLOOKUP(B59,[1]Inventario!B:C,2,0),"◄ escribe codigo")</f>
        <v>Tenedores desechables 25/1</v>
      </c>
      <c r="D59" s="151" t="s">
        <v>12</v>
      </c>
      <c r="E59" s="41">
        <v>5</v>
      </c>
      <c r="F59" s="47">
        <v>31.86</v>
      </c>
      <c r="G59" s="45">
        <f t="shared" si="1"/>
        <v>159.30000000000001</v>
      </c>
      <c r="H59" s="41" t="s">
        <v>483</v>
      </c>
      <c r="I59" s="41" t="s">
        <v>320</v>
      </c>
      <c r="J59" s="46">
        <v>45180</v>
      </c>
    </row>
    <row r="60" spans="1:10" ht="15.75" x14ac:dyDescent="0.25">
      <c r="A60" t="s">
        <v>197</v>
      </c>
      <c r="B60" s="9">
        <v>403</v>
      </c>
      <c r="C60" s="161" t="str">
        <f>IF(B60&gt;0,VLOOKUP(B60,[1]Inventario!B:C,2,0),"◄ escribe codigo")</f>
        <v>Vasos desechables de 4 onza</v>
      </c>
      <c r="D60" s="151" t="s">
        <v>12</v>
      </c>
      <c r="E60" s="41">
        <v>5</v>
      </c>
      <c r="F60" s="47">
        <v>108.56</v>
      </c>
      <c r="G60" s="45">
        <f t="shared" si="1"/>
        <v>542.79999999999995</v>
      </c>
      <c r="H60" s="41" t="s">
        <v>483</v>
      </c>
      <c r="I60" s="41" t="s">
        <v>320</v>
      </c>
      <c r="J60" s="46">
        <v>45180</v>
      </c>
    </row>
    <row r="61" spans="1:10" ht="15.75" x14ac:dyDescent="0.25">
      <c r="A61" t="s">
        <v>202</v>
      </c>
      <c r="B61" s="9">
        <v>367</v>
      </c>
      <c r="C61" s="161" t="str">
        <f>IF(B61&gt;0,VLOOKUP(B61,[1]Inventario!B:C,2,0),"◄ escribe codigo")</f>
        <v>Chocolate (10/1)</v>
      </c>
      <c r="D61" s="151" t="s">
        <v>13</v>
      </c>
      <c r="E61" s="41">
        <v>3</v>
      </c>
      <c r="F61" s="47">
        <v>101.95</v>
      </c>
      <c r="G61" s="45">
        <f t="shared" si="1"/>
        <v>305.85000000000002</v>
      </c>
      <c r="H61" s="41" t="s">
        <v>483</v>
      </c>
      <c r="I61" s="41" t="s">
        <v>320</v>
      </c>
      <c r="J61" s="46">
        <v>45180</v>
      </c>
    </row>
    <row r="62" spans="1:10" ht="15.75" x14ac:dyDescent="0.25">
      <c r="A62" t="s">
        <v>199</v>
      </c>
      <c r="B62" s="9">
        <v>330</v>
      </c>
      <c r="C62" s="161" t="str">
        <f>IF(B62&gt;0,VLOOKUP(B62,[1]Inventario!B:C,2,0),"◄ escribe codigo")</f>
        <v xml:space="preserve">Ambientador Elect Misty Assortd 6.20oz p/dispensador </v>
      </c>
      <c r="D62" s="151" t="s">
        <v>4</v>
      </c>
      <c r="E62" s="41">
        <v>1</v>
      </c>
      <c r="F62" s="47">
        <v>230.1</v>
      </c>
      <c r="G62" s="45">
        <f t="shared" si="1"/>
        <v>230.1</v>
      </c>
      <c r="H62" s="41" t="s">
        <v>486</v>
      </c>
      <c r="I62" s="41" t="s">
        <v>487</v>
      </c>
      <c r="J62" s="46">
        <v>45181</v>
      </c>
    </row>
    <row r="63" spans="1:10" ht="15.75" x14ac:dyDescent="0.25">
      <c r="A63" t="s">
        <v>198</v>
      </c>
      <c r="B63" s="9">
        <v>256</v>
      </c>
      <c r="C63" s="161" t="str">
        <f>IF(B63&gt;0,VLOOKUP(B63,[1]Inventario!B:C,2,0),"◄ escribe codigo")</f>
        <v xml:space="preserve">Post it banderitas 5/1 </v>
      </c>
      <c r="D63" s="151" t="s">
        <v>4</v>
      </c>
      <c r="E63" s="41">
        <v>1</v>
      </c>
      <c r="F63" s="47">
        <v>46.02</v>
      </c>
      <c r="G63" s="45">
        <f t="shared" si="1"/>
        <v>46.02</v>
      </c>
      <c r="H63" s="41" t="s">
        <v>503</v>
      </c>
      <c r="I63" s="41" t="s">
        <v>504</v>
      </c>
      <c r="J63" s="46">
        <v>45182</v>
      </c>
    </row>
    <row r="64" spans="1:10" ht="15.75" x14ac:dyDescent="0.25">
      <c r="A64" t="s">
        <v>198</v>
      </c>
      <c r="B64" s="9">
        <v>321</v>
      </c>
      <c r="C64" s="161" t="str">
        <f>IF(B64&gt;0,VLOOKUP(B64,[1]Inventario!B:C,2,0),"◄ escribe codigo")</f>
        <v>Banditas de gomas elásticas, 40 mm</v>
      </c>
      <c r="D64" s="151" t="s">
        <v>13</v>
      </c>
      <c r="E64" s="41">
        <v>1</v>
      </c>
      <c r="F64" s="47">
        <v>37.76</v>
      </c>
      <c r="G64" s="156">
        <f t="shared" si="1"/>
        <v>37.76</v>
      </c>
      <c r="H64" s="41" t="s">
        <v>505</v>
      </c>
      <c r="I64" s="41" t="s">
        <v>506</v>
      </c>
      <c r="J64" s="46">
        <v>45182</v>
      </c>
    </row>
    <row r="65" spans="1:10" ht="15.75" x14ac:dyDescent="0.25">
      <c r="A65" t="s">
        <v>198</v>
      </c>
      <c r="B65" s="9">
        <v>392</v>
      </c>
      <c r="C65" s="161" t="str">
        <f>IF(B65&gt;0,VLOOKUP(B65,[1]Inventario!B:C,2,0),"◄ escribe codigo")</f>
        <v>Ganchos p/folders macho y hembra 7 cm (metal)</v>
      </c>
      <c r="D65" s="151" t="s">
        <v>13</v>
      </c>
      <c r="E65" s="41">
        <v>1</v>
      </c>
      <c r="F65" s="47">
        <v>205.35</v>
      </c>
      <c r="G65" s="45">
        <f t="shared" si="1"/>
        <v>205.35</v>
      </c>
      <c r="H65" s="41" t="s">
        <v>505</v>
      </c>
      <c r="I65" s="41" t="s">
        <v>506</v>
      </c>
      <c r="J65" s="46">
        <v>45182</v>
      </c>
    </row>
    <row r="66" spans="1:10" ht="15.75" x14ac:dyDescent="0.25">
      <c r="A66" t="s">
        <v>198</v>
      </c>
      <c r="B66" s="9">
        <v>397</v>
      </c>
      <c r="C66" s="161" t="str">
        <f>IF(B66&gt;0,VLOOKUP(B66,[1]Inventario!B:C,2,0),"◄ escribe codigo")</f>
        <v>Rollo de cintas para sumadora CT</v>
      </c>
      <c r="D66" s="151" t="s">
        <v>4</v>
      </c>
      <c r="E66" s="41">
        <v>3</v>
      </c>
      <c r="F66" s="47">
        <v>23.6</v>
      </c>
      <c r="G66" s="45">
        <f t="shared" si="1"/>
        <v>70.800000000000011</v>
      </c>
      <c r="H66" s="41" t="s">
        <v>505</v>
      </c>
      <c r="I66" s="41" t="s">
        <v>506</v>
      </c>
      <c r="J66" s="46">
        <v>45182</v>
      </c>
    </row>
    <row r="67" spans="1:10" ht="15.75" x14ac:dyDescent="0.25">
      <c r="A67" t="s">
        <v>280</v>
      </c>
      <c r="B67" s="9">
        <v>348</v>
      </c>
      <c r="C67" s="161" t="str">
        <f>IF(B67&gt;0,VLOOKUP(B67,[1]Inventario!B:C,2,0),"◄ escribe codigo")</f>
        <v>Bateria AAA Duracell</v>
      </c>
      <c r="D67" s="151" t="s">
        <v>74</v>
      </c>
      <c r="E67" s="41">
        <v>3</v>
      </c>
      <c r="F67" s="47">
        <v>80.239999999999995</v>
      </c>
      <c r="G67" s="45">
        <f t="shared" si="1"/>
        <v>240.71999999999997</v>
      </c>
      <c r="H67" s="41" t="s">
        <v>507</v>
      </c>
      <c r="I67" s="41" t="s">
        <v>508</v>
      </c>
      <c r="J67" s="46">
        <v>45183</v>
      </c>
    </row>
    <row r="68" spans="1:10" ht="15.75" x14ac:dyDescent="0.25">
      <c r="A68" t="s">
        <v>198</v>
      </c>
      <c r="B68" s="9">
        <v>260</v>
      </c>
      <c r="C68" s="161" t="str">
        <f>IF(B68&gt;0,VLOOKUP(B68,[1]Inventario!B:C,2,0),"◄ escribe codigo")</f>
        <v>Reglas</v>
      </c>
      <c r="D68" s="151" t="s">
        <v>4</v>
      </c>
      <c r="E68" s="41">
        <v>1</v>
      </c>
      <c r="F68" s="47">
        <v>5.6050000000000004</v>
      </c>
      <c r="G68" s="45">
        <f t="shared" si="1"/>
        <v>5.6050000000000004</v>
      </c>
      <c r="H68" s="41" t="s">
        <v>484</v>
      </c>
      <c r="I68" s="41" t="s">
        <v>489</v>
      </c>
      <c r="J68" s="46">
        <v>45184</v>
      </c>
    </row>
    <row r="69" spans="1:10" ht="15.75" x14ac:dyDescent="0.25">
      <c r="A69" t="s">
        <v>286</v>
      </c>
      <c r="B69" s="9">
        <v>395</v>
      </c>
      <c r="C69" s="161" t="str">
        <f>IF(B69&gt;0,VLOOKUP(B69,[1]Inventario!B:C,2,0),"◄ escribe codigo")</f>
        <v>Cajas de cartón para archivar (2)</v>
      </c>
      <c r="D69" s="151" t="s">
        <v>13</v>
      </c>
      <c r="E69" s="41">
        <v>1</v>
      </c>
      <c r="F69" s="47">
        <v>224.2</v>
      </c>
      <c r="G69" s="45">
        <f t="shared" si="1"/>
        <v>224.2</v>
      </c>
      <c r="H69" s="41" t="s">
        <v>484</v>
      </c>
      <c r="I69" s="41" t="s">
        <v>489</v>
      </c>
      <c r="J69" s="46">
        <v>45184</v>
      </c>
    </row>
    <row r="70" spans="1:10" ht="15.75" x14ac:dyDescent="0.25">
      <c r="A70" t="s">
        <v>201</v>
      </c>
      <c r="B70" s="9">
        <v>376</v>
      </c>
      <c r="C70" s="161" t="str">
        <f>IF(B70&gt;0,VLOOKUP(B70,[1]Inventario!B:C,2,0),"◄ escribe codigo")</f>
        <v>Toallas para cocina de microfibra</v>
      </c>
      <c r="D70" s="151" t="s">
        <v>4</v>
      </c>
      <c r="E70" s="41">
        <v>2</v>
      </c>
      <c r="F70" s="47">
        <v>53.1</v>
      </c>
      <c r="G70" s="45">
        <f t="shared" si="1"/>
        <v>106.2</v>
      </c>
      <c r="H70" s="41" t="s">
        <v>486</v>
      </c>
      <c r="I70" s="41" t="s">
        <v>487</v>
      </c>
      <c r="J70" s="46">
        <v>45184</v>
      </c>
    </row>
    <row r="71" spans="1:10" ht="15.75" x14ac:dyDescent="0.25">
      <c r="A71" t="s">
        <v>286</v>
      </c>
      <c r="B71" s="9">
        <v>233</v>
      </c>
      <c r="C71" s="161" t="str">
        <f>IF(B71&gt;0,VLOOKUP(B71,[1]Inventario!B:C,2,0),"◄ escribe codigo")</f>
        <v>Papel de baño higienico p/dispensador (4/1) Familia</v>
      </c>
      <c r="D71" s="151" t="s">
        <v>92</v>
      </c>
      <c r="E71" s="41">
        <v>2</v>
      </c>
      <c r="F71" s="47">
        <v>590</v>
      </c>
      <c r="G71" s="45">
        <f t="shared" si="1"/>
        <v>1180</v>
      </c>
      <c r="H71" s="41" t="s">
        <v>483</v>
      </c>
      <c r="I71" s="41" t="s">
        <v>320</v>
      </c>
      <c r="J71" s="46">
        <v>45187</v>
      </c>
    </row>
    <row r="72" spans="1:10" ht="15.75" x14ac:dyDescent="0.25">
      <c r="A72" t="s">
        <v>199</v>
      </c>
      <c r="B72" s="9">
        <v>159</v>
      </c>
      <c r="C72" s="161" t="str">
        <f>IF(B72&gt;0,VLOOKUP(B72,[1]Inventario!B:C,2,0),"◄ escribe codigo")</f>
        <v>Cloro</v>
      </c>
      <c r="D72" s="151" t="s">
        <v>7</v>
      </c>
      <c r="E72" s="41">
        <v>2</v>
      </c>
      <c r="F72" s="47">
        <v>58.95</v>
      </c>
      <c r="G72" s="45">
        <f t="shared" ref="G72:G103" si="2">E72*$F72</f>
        <v>117.9</v>
      </c>
      <c r="H72" s="41" t="s">
        <v>483</v>
      </c>
      <c r="I72" s="41" t="s">
        <v>320</v>
      </c>
      <c r="J72" s="46">
        <v>45187</v>
      </c>
    </row>
    <row r="73" spans="1:10" ht="15.75" x14ac:dyDescent="0.25">
      <c r="A73" t="s">
        <v>199</v>
      </c>
      <c r="B73" s="9">
        <v>382</v>
      </c>
      <c r="C73" s="161" t="str">
        <f>IF(B73&gt;0,VLOOKUP(B73,[1]Inventario!B:C,2,0),"◄ escribe codigo")</f>
        <v xml:space="preserve">Desinfectante domésticos aromatizados </v>
      </c>
      <c r="D73" s="151" t="s">
        <v>4</v>
      </c>
      <c r="E73" s="41">
        <v>2</v>
      </c>
      <c r="F73" s="47">
        <v>70.8</v>
      </c>
      <c r="G73" s="45">
        <f t="shared" si="2"/>
        <v>141.6</v>
      </c>
      <c r="H73" s="41" t="s">
        <v>483</v>
      </c>
      <c r="I73" s="41" t="s">
        <v>320</v>
      </c>
      <c r="J73" s="46">
        <v>45187</v>
      </c>
    </row>
    <row r="74" spans="1:10" ht="15.75" x14ac:dyDescent="0.25">
      <c r="A74" t="s">
        <v>197</v>
      </c>
      <c r="B74" s="9">
        <v>292</v>
      </c>
      <c r="C74" s="161" t="str">
        <f>IF(B74&gt;0,VLOOKUP(B74,[1]Inventario!B:C,2,0),"◄ escribe codigo")</f>
        <v>Vasos desechables de 10 onza</v>
      </c>
      <c r="D74" s="151" t="s">
        <v>12</v>
      </c>
      <c r="E74" s="41">
        <v>8</v>
      </c>
      <c r="F74" s="47">
        <v>81.42</v>
      </c>
      <c r="G74" s="45">
        <f t="shared" si="2"/>
        <v>651.36</v>
      </c>
      <c r="H74" s="41" t="s">
        <v>483</v>
      </c>
      <c r="I74" s="41" t="s">
        <v>320</v>
      </c>
      <c r="J74" s="46">
        <v>45187</v>
      </c>
    </row>
    <row r="75" spans="1:10" ht="15.75" x14ac:dyDescent="0.25">
      <c r="A75" t="s">
        <v>197</v>
      </c>
      <c r="B75" s="9">
        <v>403</v>
      </c>
      <c r="C75" s="161" t="str">
        <f>IF(B75&gt;0,VLOOKUP(B75,[1]Inventario!B:C,2,0),"◄ escribe codigo")</f>
        <v>Vasos desechables de 4 onza</v>
      </c>
      <c r="D75" s="151" t="s">
        <v>12</v>
      </c>
      <c r="E75" s="41">
        <v>5</v>
      </c>
      <c r="F75" s="47">
        <v>108.56</v>
      </c>
      <c r="G75" s="45">
        <f t="shared" si="2"/>
        <v>542.79999999999995</v>
      </c>
      <c r="H75" s="41" t="s">
        <v>483</v>
      </c>
      <c r="I75" s="41" t="s">
        <v>320</v>
      </c>
      <c r="J75" s="46">
        <v>45187</v>
      </c>
    </row>
    <row r="76" spans="1:10" ht="15.75" x14ac:dyDescent="0.25">
      <c r="A76" t="s">
        <v>199</v>
      </c>
      <c r="B76" s="9">
        <v>108</v>
      </c>
      <c r="C76" s="161" t="str">
        <f>IF(B76&gt;0,VLOOKUP(B76,[1]Inventario!B:C,2,0),"◄ escribe codigo")</f>
        <v>Jabón en pasta de fregar 265 gr</v>
      </c>
      <c r="D76" s="151" t="s">
        <v>4</v>
      </c>
      <c r="E76" s="41">
        <v>5</v>
      </c>
      <c r="F76" s="47">
        <v>79.89</v>
      </c>
      <c r="G76" s="45">
        <f t="shared" si="2"/>
        <v>399.45</v>
      </c>
      <c r="H76" s="41" t="s">
        <v>483</v>
      </c>
      <c r="I76" s="41" t="s">
        <v>320</v>
      </c>
      <c r="J76" s="46">
        <v>45187</v>
      </c>
    </row>
    <row r="77" spans="1:10" ht="15.75" x14ac:dyDescent="0.25">
      <c r="A77" t="s">
        <v>286</v>
      </c>
      <c r="B77" s="9">
        <v>356</v>
      </c>
      <c r="C77" s="161" t="str">
        <f>IF(B77&gt;0,VLOOKUP(B77,[1]Inventario!B:C,2,0),"◄ escribe codigo")</f>
        <v xml:space="preserve">Rollo de papel toalla para cocina bingo </v>
      </c>
      <c r="D77" s="151" t="s">
        <v>4</v>
      </c>
      <c r="E77" s="41">
        <v>6</v>
      </c>
      <c r="F77" s="47">
        <v>58.508333333333297</v>
      </c>
      <c r="G77" s="45">
        <f t="shared" si="2"/>
        <v>351.04999999999978</v>
      </c>
      <c r="H77" s="41" t="s">
        <v>483</v>
      </c>
      <c r="I77" s="41" t="s">
        <v>320</v>
      </c>
      <c r="J77" s="46">
        <v>45187</v>
      </c>
    </row>
    <row r="78" spans="1:10" ht="15.75" x14ac:dyDescent="0.25">
      <c r="A78" t="s">
        <v>202</v>
      </c>
      <c r="B78" s="9">
        <v>354</v>
      </c>
      <c r="C78" s="161" t="str">
        <f>IF(B78&gt;0,VLOOKUP(B78,[1]Inventario!B:C,2,0),"◄ escribe codigo")</f>
        <v>Café Santo Domingo 1 lb</v>
      </c>
      <c r="D78" s="151" t="s">
        <v>4</v>
      </c>
      <c r="E78" s="41">
        <v>8</v>
      </c>
      <c r="F78" s="47">
        <v>255.36239999999998</v>
      </c>
      <c r="G78" s="45">
        <f t="shared" si="2"/>
        <v>2042.8991999999998</v>
      </c>
      <c r="H78" s="41" t="s">
        <v>483</v>
      </c>
      <c r="I78" s="41" t="s">
        <v>320</v>
      </c>
      <c r="J78" s="46">
        <v>45187</v>
      </c>
    </row>
    <row r="79" spans="1:10" ht="15.75" x14ac:dyDescent="0.25">
      <c r="A79" t="s">
        <v>202</v>
      </c>
      <c r="B79" s="9">
        <v>366</v>
      </c>
      <c r="C79" s="161" t="str">
        <f>IF(B79&gt;0,VLOOKUP(B79,[1]Inventario!B:C,2,0),"◄ escribe codigo")</f>
        <v>Azúcar (2)</v>
      </c>
      <c r="D79" s="151" t="s">
        <v>12</v>
      </c>
      <c r="E79" s="41">
        <v>4</v>
      </c>
      <c r="F79" s="47">
        <v>143.78</v>
      </c>
      <c r="G79" s="45">
        <f t="shared" si="2"/>
        <v>575.12</v>
      </c>
      <c r="H79" s="41" t="s">
        <v>483</v>
      </c>
      <c r="I79" s="41" t="s">
        <v>320</v>
      </c>
      <c r="J79" s="46">
        <v>45187</v>
      </c>
    </row>
    <row r="80" spans="1:10" ht="15.75" x14ac:dyDescent="0.25">
      <c r="A80" t="s">
        <v>201</v>
      </c>
      <c r="B80" s="9">
        <v>358</v>
      </c>
      <c r="C80" s="161" t="str">
        <f>IF(B80&gt;0,VLOOKUP(B80,[1]Inventario!B:C,2,0),"◄ escribe codigo")</f>
        <v>Guantes plásticos negro</v>
      </c>
      <c r="D80" s="151" t="s">
        <v>74</v>
      </c>
      <c r="E80" s="41">
        <v>3</v>
      </c>
      <c r="F80" s="47">
        <v>108.56</v>
      </c>
      <c r="G80" s="45">
        <f t="shared" si="2"/>
        <v>325.68</v>
      </c>
      <c r="H80" s="41" t="s">
        <v>483</v>
      </c>
      <c r="I80" s="41" t="s">
        <v>320</v>
      </c>
      <c r="J80" s="46">
        <v>45187</v>
      </c>
    </row>
    <row r="81" spans="1:10" ht="15.75" x14ac:dyDescent="0.25">
      <c r="A81" t="s">
        <v>287</v>
      </c>
      <c r="B81" s="9">
        <v>381</v>
      </c>
      <c r="C81" s="161" t="str">
        <f>IF(B81&gt;0,VLOOKUP(B81,[1]Inventario!B:C,2,0),"◄ escribe codigo")</f>
        <v>Fundas 18x22 p/basura 100/1</v>
      </c>
      <c r="D81" s="151" t="s">
        <v>12</v>
      </c>
      <c r="E81" s="41">
        <v>1</v>
      </c>
      <c r="F81" s="47">
        <v>106.2</v>
      </c>
      <c r="G81" s="45">
        <f t="shared" si="2"/>
        <v>106.2</v>
      </c>
      <c r="H81" s="41" t="s">
        <v>483</v>
      </c>
      <c r="I81" s="41" t="s">
        <v>320</v>
      </c>
      <c r="J81" s="46">
        <v>45187</v>
      </c>
    </row>
    <row r="82" spans="1:10" ht="15.75" x14ac:dyDescent="0.25">
      <c r="A82" t="s">
        <v>338</v>
      </c>
      <c r="B82" s="9">
        <v>317</v>
      </c>
      <c r="C82" s="161" t="str">
        <f>IF(B82&gt;0,VLOOKUP(B82,[1]Inventario!B:C,2,0),"◄ escribe codigo")</f>
        <v>Servilleta (2)</v>
      </c>
      <c r="D82" s="151" t="s">
        <v>12</v>
      </c>
      <c r="E82" s="41">
        <v>5</v>
      </c>
      <c r="F82" s="47">
        <v>43.66</v>
      </c>
      <c r="G82" s="45">
        <f t="shared" si="2"/>
        <v>218.29999999999998</v>
      </c>
      <c r="H82" s="41" t="s">
        <v>483</v>
      </c>
      <c r="I82" s="41" t="s">
        <v>320</v>
      </c>
      <c r="J82" s="46">
        <v>45187</v>
      </c>
    </row>
    <row r="83" spans="1:10" ht="15.75" x14ac:dyDescent="0.25">
      <c r="A83" t="s">
        <v>201</v>
      </c>
      <c r="B83" s="9">
        <v>122</v>
      </c>
      <c r="C83" s="161" t="str">
        <f>IF(B83&gt;0,VLOOKUP(B83,[1]Inventario!B:C,2,0),"◄ escribe codigo")</f>
        <v>Brillo gris (1)</v>
      </c>
      <c r="D83" s="151" t="s">
        <v>4</v>
      </c>
      <c r="E83" s="41">
        <v>10</v>
      </c>
      <c r="F83" s="47">
        <v>15.36</v>
      </c>
      <c r="G83" s="45">
        <f t="shared" si="2"/>
        <v>153.6</v>
      </c>
      <c r="H83" s="41" t="s">
        <v>483</v>
      </c>
      <c r="I83" s="41" t="s">
        <v>320</v>
      </c>
      <c r="J83" s="46">
        <v>45187</v>
      </c>
    </row>
    <row r="84" spans="1:10" ht="15.75" x14ac:dyDescent="0.25">
      <c r="A84" t="s">
        <v>199</v>
      </c>
      <c r="B84" s="9">
        <v>375</v>
      </c>
      <c r="C84" s="161" t="str">
        <f>IF(B84&gt;0,VLOOKUP(B84,[1]Inventario!B:C,2,0),"◄ escribe codigo")</f>
        <v>Desindectante Antibacterial en Spray LYSOL 19 oz.</v>
      </c>
      <c r="D84" s="151" t="s">
        <v>4</v>
      </c>
      <c r="E84" s="41">
        <v>1</v>
      </c>
      <c r="F84" s="47">
        <v>425</v>
      </c>
      <c r="G84" s="45">
        <f t="shared" si="2"/>
        <v>425</v>
      </c>
      <c r="H84" s="41" t="s">
        <v>490</v>
      </c>
      <c r="I84" s="41" t="s">
        <v>491</v>
      </c>
      <c r="J84" s="46">
        <v>45188</v>
      </c>
    </row>
    <row r="85" spans="1:10" ht="15.75" x14ac:dyDescent="0.25">
      <c r="A85" s="164" t="s">
        <v>287</v>
      </c>
      <c r="B85" s="165">
        <v>218</v>
      </c>
      <c r="C85" s="161" t="str">
        <f>IF(B85&gt;0,VLOOKUP(B85,[1]Inventario!B:C,2,0),"◄ escribe codigo")</f>
        <v xml:space="preserve">Libreta rayada 8 1/2 x 11 </v>
      </c>
      <c r="D85" s="151" t="s">
        <v>4</v>
      </c>
      <c r="E85" s="41">
        <v>1</v>
      </c>
      <c r="F85" s="47">
        <v>48.38</v>
      </c>
      <c r="G85" s="45">
        <f t="shared" si="2"/>
        <v>48.38</v>
      </c>
      <c r="H85" s="41" t="s">
        <v>490</v>
      </c>
      <c r="I85" s="41" t="s">
        <v>491</v>
      </c>
      <c r="J85" s="46">
        <v>45188</v>
      </c>
    </row>
    <row r="86" spans="1:10" ht="15.75" x14ac:dyDescent="0.25">
      <c r="A86" t="s">
        <v>345</v>
      </c>
      <c r="B86" s="9">
        <v>401</v>
      </c>
      <c r="C86" s="161" t="str">
        <f>IF(B86&gt;0,VLOOKUP(B86,[1]Inventario!B:C,2,0),"◄ escribe codigo")</f>
        <v>Alcohol</v>
      </c>
      <c r="D86" s="151" t="s">
        <v>480</v>
      </c>
      <c r="E86" s="41">
        <v>1</v>
      </c>
      <c r="F86" s="47">
        <v>479.375</v>
      </c>
      <c r="G86" s="45">
        <f t="shared" si="2"/>
        <v>479.375</v>
      </c>
      <c r="H86" s="41" t="s">
        <v>486</v>
      </c>
      <c r="I86" s="41" t="s">
        <v>487</v>
      </c>
      <c r="J86" s="46">
        <v>45189</v>
      </c>
    </row>
    <row r="87" spans="1:10" ht="15.75" x14ac:dyDescent="0.25">
      <c r="A87" t="s">
        <v>287</v>
      </c>
      <c r="B87" s="9">
        <v>360</v>
      </c>
      <c r="C87" s="161" t="str">
        <f>IF(B87&gt;0,VLOOKUP(B87,[1]Inventario!B:C,2,0),"◄ escribe codigo")</f>
        <v>Atomizador 16 oz</v>
      </c>
      <c r="D87" s="151" t="s">
        <v>4</v>
      </c>
      <c r="E87" s="41">
        <v>1</v>
      </c>
      <c r="F87" s="47">
        <v>35.4</v>
      </c>
      <c r="G87" s="45">
        <f t="shared" si="2"/>
        <v>35.4</v>
      </c>
      <c r="H87" s="41" t="s">
        <v>486</v>
      </c>
      <c r="I87" s="41" t="s">
        <v>487</v>
      </c>
      <c r="J87" s="46">
        <v>45189</v>
      </c>
    </row>
    <row r="88" spans="1:10" ht="15.75" x14ac:dyDescent="0.25">
      <c r="A88" t="s">
        <v>198</v>
      </c>
      <c r="B88" s="9">
        <v>256</v>
      </c>
      <c r="C88" s="161" t="str">
        <f>IF(B88&gt;0,VLOOKUP(B88,[1]Inventario!B:C,2,0),"◄ escribe codigo")</f>
        <v xml:space="preserve">Post it banderitas 5/1 </v>
      </c>
      <c r="D88" s="151" t="s">
        <v>4</v>
      </c>
      <c r="E88" s="41">
        <v>1</v>
      </c>
      <c r="F88" s="47">
        <v>46.02</v>
      </c>
      <c r="G88" s="45">
        <f t="shared" si="2"/>
        <v>46.02</v>
      </c>
      <c r="H88" s="41" t="s">
        <v>509</v>
      </c>
      <c r="I88" s="41" t="s">
        <v>510</v>
      </c>
      <c r="J88" s="46">
        <v>45190</v>
      </c>
    </row>
    <row r="89" spans="1:10" ht="15.75" x14ac:dyDescent="0.25">
      <c r="A89" t="s">
        <v>198</v>
      </c>
      <c r="B89" s="9">
        <v>226</v>
      </c>
      <c r="C89" s="161" t="str">
        <f>IF(B89&gt;0,VLOOKUP(B89,[1]Inventario!B:C,2,0),"◄ escribe codigo")</f>
        <v>Memoria USB 32 gb</v>
      </c>
      <c r="D89" s="151" t="s">
        <v>4</v>
      </c>
      <c r="E89" s="41">
        <v>1</v>
      </c>
      <c r="F89" s="47">
        <v>339.00220000000002</v>
      </c>
      <c r="G89" s="45">
        <f t="shared" si="2"/>
        <v>339.00220000000002</v>
      </c>
      <c r="H89" s="41" t="s">
        <v>511</v>
      </c>
      <c r="I89" s="41" t="s">
        <v>508</v>
      </c>
      <c r="J89" s="46">
        <v>45190</v>
      </c>
    </row>
    <row r="90" spans="1:10" ht="15.75" x14ac:dyDescent="0.25">
      <c r="A90" t="s">
        <v>199</v>
      </c>
      <c r="B90" s="9">
        <v>105</v>
      </c>
      <c r="C90" s="161" t="str">
        <f>IF(B90&gt;0,VLOOKUP(B90,[1]Inventario!B:C,2,0),"◄ escribe codigo")</f>
        <v>Ambientadores de aire aerosol 8 oz.</v>
      </c>
      <c r="D90" s="151" t="s">
        <v>4</v>
      </c>
      <c r="E90" s="41">
        <v>2</v>
      </c>
      <c r="F90" s="47">
        <v>230.1</v>
      </c>
      <c r="G90" s="156">
        <f t="shared" si="2"/>
        <v>460.2</v>
      </c>
      <c r="H90" s="41" t="s">
        <v>484</v>
      </c>
      <c r="I90" s="41" t="s">
        <v>489</v>
      </c>
      <c r="J90" s="46">
        <v>45190</v>
      </c>
    </row>
    <row r="91" spans="1:10" ht="15.75" x14ac:dyDescent="0.25">
      <c r="A91" t="s">
        <v>286</v>
      </c>
      <c r="B91" s="9">
        <v>233</v>
      </c>
      <c r="C91" s="161" t="str">
        <f>IF(B91&gt;0,VLOOKUP(B91,[1]Inventario!B:C,2,0),"◄ escribe codigo")</f>
        <v>Papel de baño higienico p/dispensador (4/1) Familia</v>
      </c>
      <c r="D91" s="151" t="s">
        <v>92</v>
      </c>
      <c r="E91" s="41">
        <v>1</v>
      </c>
      <c r="F91" s="47">
        <v>590</v>
      </c>
      <c r="G91" s="45">
        <f t="shared" si="2"/>
        <v>590</v>
      </c>
      <c r="H91" s="41" t="s">
        <v>483</v>
      </c>
      <c r="I91" s="41" t="s">
        <v>320</v>
      </c>
      <c r="J91" s="46">
        <v>45190</v>
      </c>
    </row>
    <row r="92" spans="1:10" ht="15.75" x14ac:dyDescent="0.25">
      <c r="A92" t="s">
        <v>197</v>
      </c>
      <c r="B92" s="9">
        <v>292</v>
      </c>
      <c r="C92" s="161" t="str">
        <f>IF(B92&gt;0,VLOOKUP(B92,[1]Inventario!B:C,2,0),"◄ escribe codigo")</f>
        <v>Vasos desechables de 10 onza</v>
      </c>
      <c r="D92" s="151" t="s">
        <v>12</v>
      </c>
      <c r="E92" s="41">
        <v>3</v>
      </c>
      <c r="F92" s="47">
        <v>81.42</v>
      </c>
      <c r="G92" s="45">
        <f t="shared" si="2"/>
        <v>244.26</v>
      </c>
      <c r="H92" s="41" t="s">
        <v>483</v>
      </c>
      <c r="I92" s="41" t="s">
        <v>320</v>
      </c>
      <c r="J92" s="46">
        <v>45190</v>
      </c>
    </row>
    <row r="93" spans="1:10" ht="15.75" x14ac:dyDescent="0.25">
      <c r="A93" t="s">
        <v>338</v>
      </c>
      <c r="B93" s="9">
        <v>317</v>
      </c>
      <c r="C93" s="161" t="str">
        <f>IF(B93&gt;0,VLOOKUP(B93,[1]Inventario!B:C,2,0),"◄ escribe codigo")</f>
        <v>Servilleta (2)</v>
      </c>
      <c r="D93" s="151" t="s">
        <v>12</v>
      </c>
      <c r="E93" s="41">
        <v>2</v>
      </c>
      <c r="F93" s="47">
        <v>43.66</v>
      </c>
      <c r="G93" s="156">
        <f t="shared" si="2"/>
        <v>87.32</v>
      </c>
      <c r="H93" s="41" t="s">
        <v>483</v>
      </c>
      <c r="I93" s="41" t="s">
        <v>320</v>
      </c>
      <c r="J93" s="46">
        <v>45190</v>
      </c>
    </row>
    <row r="94" spans="1:10" ht="15.75" x14ac:dyDescent="0.25">
      <c r="A94" t="s">
        <v>286</v>
      </c>
      <c r="B94" s="9">
        <v>356</v>
      </c>
      <c r="C94" s="161" t="str">
        <f>IF(B94&gt;0,VLOOKUP(B94,[1]Inventario!B:C,2,0),"◄ escribe codigo")</f>
        <v xml:space="preserve">Rollo de papel toalla para cocina bingo </v>
      </c>
      <c r="D94" s="151" t="s">
        <v>4</v>
      </c>
      <c r="E94" s="41">
        <v>3</v>
      </c>
      <c r="F94" s="47">
        <v>58.508333333333297</v>
      </c>
      <c r="G94" s="45">
        <f t="shared" si="2"/>
        <v>175.52499999999989</v>
      </c>
      <c r="H94" s="41" t="s">
        <v>483</v>
      </c>
      <c r="I94" s="41" t="s">
        <v>320</v>
      </c>
      <c r="J94" s="46">
        <v>45190</v>
      </c>
    </row>
    <row r="95" spans="1:10" ht="15.75" x14ac:dyDescent="0.25">
      <c r="A95" t="s">
        <v>348</v>
      </c>
      <c r="B95" s="9">
        <v>371</v>
      </c>
      <c r="C95" s="161" t="str">
        <f>IF(B95&gt;0,VLOOKUP(B95,[1]Inventario!B:C,2,0),"◄ escribe codigo")</f>
        <v>Insecticida ORION 400 ML</v>
      </c>
      <c r="D95" s="151" t="s">
        <v>4</v>
      </c>
      <c r="E95" s="41">
        <v>1</v>
      </c>
      <c r="F95" s="47">
        <v>275</v>
      </c>
      <c r="G95" s="45">
        <f t="shared" si="2"/>
        <v>275</v>
      </c>
      <c r="H95" s="41" t="s">
        <v>486</v>
      </c>
      <c r="I95" s="41" t="s">
        <v>320</v>
      </c>
      <c r="J95" s="46">
        <v>45190</v>
      </c>
    </row>
    <row r="96" spans="1:10" ht="15.75" x14ac:dyDescent="0.25">
      <c r="A96" t="s">
        <v>329</v>
      </c>
      <c r="B96" s="9">
        <v>324</v>
      </c>
      <c r="C96" s="161" t="str">
        <f>IF(B96&gt;0,VLOOKUP(B96,[1]Inventario!B:C,2,0),"◄ escribe codigo")</f>
        <v>Papel  bond 8 1/2 x 11 (2)</v>
      </c>
      <c r="D96" s="151" t="s">
        <v>20</v>
      </c>
      <c r="E96" s="41">
        <v>10</v>
      </c>
      <c r="F96" s="47">
        <v>191.58480000000003</v>
      </c>
      <c r="G96" s="45">
        <f t="shared" si="2"/>
        <v>1915.8480000000004</v>
      </c>
      <c r="H96" s="41" t="s">
        <v>481</v>
      </c>
      <c r="I96" s="41" t="s">
        <v>482</v>
      </c>
      <c r="J96" s="46">
        <v>45191</v>
      </c>
    </row>
    <row r="97" spans="1:10" ht="15.75" x14ac:dyDescent="0.25">
      <c r="A97" t="s">
        <v>199</v>
      </c>
      <c r="B97" s="9">
        <v>159</v>
      </c>
      <c r="C97" s="161" t="str">
        <f>IF(B97&gt;0,VLOOKUP(B97,[1]Inventario!B:C,2,0),"◄ escribe codigo")</f>
        <v>Cloro</v>
      </c>
      <c r="D97" s="151" t="s">
        <v>7</v>
      </c>
      <c r="E97" s="41">
        <v>2</v>
      </c>
      <c r="F97" s="47">
        <v>58.95</v>
      </c>
      <c r="G97" s="45">
        <f t="shared" si="2"/>
        <v>117.9</v>
      </c>
      <c r="H97" s="41" t="s">
        <v>483</v>
      </c>
      <c r="I97" s="41" t="s">
        <v>320</v>
      </c>
      <c r="J97" s="46">
        <v>45194</v>
      </c>
    </row>
    <row r="98" spans="1:10" ht="15.75" x14ac:dyDescent="0.25">
      <c r="A98" s="164" t="s">
        <v>199</v>
      </c>
      <c r="B98" s="165">
        <v>382</v>
      </c>
      <c r="C98" s="161" t="str">
        <f>IF(B98&gt;0,VLOOKUP(B98,[1]Inventario!B:C,2,0),"◄ escribe codigo")</f>
        <v xml:space="preserve">Desinfectante domésticos aromatizados </v>
      </c>
      <c r="D98" s="151" t="s">
        <v>4</v>
      </c>
      <c r="E98" s="41">
        <v>2</v>
      </c>
      <c r="F98" s="47">
        <v>70.8</v>
      </c>
      <c r="G98" s="45">
        <f t="shared" si="2"/>
        <v>141.6</v>
      </c>
      <c r="H98" s="41" t="s">
        <v>483</v>
      </c>
      <c r="I98" s="41" t="s">
        <v>320</v>
      </c>
      <c r="J98" s="46">
        <v>45194</v>
      </c>
    </row>
    <row r="99" spans="1:10" ht="15.75" x14ac:dyDescent="0.25">
      <c r="A99" t="s">
        <v>286</v>
      </c>
      <c r="B99" s="9">
        <v>233</v>
      </c>
      <c r="C99" s="161" t="str">
        <f>IF(B99&gt;0,VLOOKUP(B99,[1]Inventario!B:C,2,0),"◄ escribe codigo")</f>
        <v>Papel de baño higienico p/dispensador (4/1) Familia</v>
      </c>
      <c r="D99" s="151" t="s">
        <v>92</v>
      </c>
      <c r="E99" s="41">
        <v>3</v>
      </c>
      <c r="F99" s="47">
        <v>590</v>
      </c>
      <c r="G99" s="45">
        <f t="shared" si="2"/>
        <v>1770</v>
      </c>
      <c r="H99" s="41" t="s">
        <v>483</v>
      </c>
      <c r="I99" s="41" t="s">
        <v>320</v>
      </c>
      <c r="J99" s="46">
        <v>45194</v>
      </c>
    </row>
    <row r="100" spans="1:10" ht="15.75" x14ac:dyDescent="0.25">
      <c r="A100" t="s">
        <v>199</v>
      </c>
      <c r="B100" s="9">
        <v>108</v>
      </c>
      <c r="C100" s="161" t="str">
        <f>IF(B100&gt;0,VLOOKUP(B100,[1]Inventario!B:C,2,0),"◄ escribe codigo")</f>
        <v>Jabón en pasta de fregar 265 gr</v>
      </c>
      <c r="D100" s="151" t="s">
        <v>4</v>
      </c>
      <c r="E100" s="41">
        <v>3</v>
      </c>
      <c r="F100" s="47">
        <v>79.89</v>
      </c>
      <c r="G100" s="45">
        <f t="shared" si="2"/>
        <v>239.67000000000002</v>
      </c>
      <c r="H100" s="41" t="s">
        <v>483</v>
      </c>
      <c r="I100" s="41" t="s">
        <v>320</v>
      </c>
      <c r="J100" s="46">
        <v>45194</v>
      </c>
    </row>
    <row r="101" spans="1:10" ht="15.75" x14ac:dyDescent="0.25">
      <c r="A101" t="s">
        <v>197</v>
      </c>
      <c r="B101" s="9">
        <v>292</v>
      </c>
      <c r="C101" s="161" t="str">
        <f>IF(B101&gt;0,VLOOKUP(B101,[1]Inventario!B:C,2,0),"◄ escribe codigo")</f>
        <v>Vasos desechables de 10 onza</v>
      </c>
      <c r="D101" s="151" t="s">
        <v>12</v>
      </c>
      <c r="E101" s="41">
        <v>8</v>
      </c>
      <c r="F101" s="47">
        <v>81.42</v>
      </c>
      <c r="G101" s="45">
        <f t="shared" si="2"/>
        <v>651.36</v>
      </c>
      <c r="H101" s="41" t="s">
        <v>483</v>
      </c>
      <c r="I101" s="41" t="s">
        <v>320</v>
      </c>
      <c r="J101" s="46">
        <v>45194</v>
      </c>
    </row>
    <row r="102" spans="1:10" ht="15.75" x14ac:dyDescent="0.25">
      <c r="A102" t="s">
        <v>202</v>
      </c>
      <c r="B102" s="9">
        <v>354</v>
      </c>
      <c r="C102" s="161" t="str">
        <f>IF(B102&gt;0,VLOOKUP(B102,[1]Inventario!B:C,2,0),"◄ escribe codigo")</f>
        <v>Café Santo Domingo 1 lb</v>
      </c>
      <c r="D102" s="151" t="s">
        <v>4</v>
      </c>
      <c r="E102" s="41">
        <v>8</v>
      </c>
      <c r="F102" s="47">
        <v>255.36239999999998</v>
      </c>
      <c r="G102" s="45">
        <f t="shared" si="2"/>
        <v>2042.8991999999998</v>
      </c>
      <c r="H102" s="41" t="s">
        <v>483</v>
      </c>
      <c r="I102" s="41" t="s">
        <v>320</v>
      </c>
      <c r="J102" s="46">
        <v>45194</v>
      </c>
    </row>
    <row r="103" spans="1:10" ht="15.75" x14ac:dyDescent="0.25">
      <c r="A103" t="s">
        <v>287</v>
      </c>
      <c r="B103" s="9">
        <v>373</v>
      </c>
      <c r="C103" s="161" t="str">
        <f>IF(B103&gt;0,VLOOKUP(B103,[1]Inventario!B:C,2,0),"◄ escribe codigo")</f>
        <v>Fundas Plasticas Negras 36x54 para Tanque (100/1)</v>
      </c>
      <c r="D103" s="151" t="s">
        <v>12</v>
      </c>
      <c r="E103" s="41">
        <v>1</v>
      </c>
      <c r="F103" s="44">
        <v>466.1</v>
      </c>
      <c r="G103" s="144">
        <f t="shared" si="2"/>
        <v>466.1</v>
      </c>
      <c r="H103" s="41" t="s">
        <v>483</v>
      </c>
      <c r="I103" s="41" t="s">
        <v>320</v>
      </c>
      <c r="J103" s="46">
        <v>45194</v>
      </c>
    </row>
    <row r="104" spans="1:10" ht="15.75" x14ac:dyDescent="0.25">
      <c r="A104" t="s">
        <v>287</v>
      </c>
      <c r="B104" s="9">
        <v>381</v>
      </c>
      <c r="C104" s="161" t="str">
        <f>IF(B104&gt;0,VLOOKUP(B104,[1]Inventario!B:C,2,0),"◄ escribe codigo")</f>
        <v>Fundas 18x22 p/basura 100/1</v>
      </c>
      <c r="D104" s="151" t="s">
        <v>12</v>
      </c>
      <c r="E104" s="41">
        <v>1</v>
      </c>
      <c r="F104" s="47">
        <v>106.2</v>
      </c>
      <c r="G104" s="144">
        <f t="shared" ref="G104:G116" si="3">E104*$F104</f>
        <v>106.2</v>
      </c>
      <c r="H104" s="41" t="s">
        <v>483</v>
      </c>
      <c r="I104" s="41" t="s">
        <v>320</v>
      </c>
      <c r="J104" s="46">
        <v>45194</v>
      </c>
    </row>
    <row r="105" spans="1:10" ht="15.75" x14ac:dyDescent="0.25">
      <c r="A105" t="s">
        <v>197</v>
      </c>
      <c r="B105" s="9">
        <v>403</v>
      </c>
      <c r="C105" s="161" t="str">
        <f>IF(B105&gt;0,VLOOKUP(B105,[1]Inventario!B:C,2,0),"◄ escribe codigo")</f>
        <v>Vasos desechables de 4 onza</v>
      </c>
      <c r="D105" s="151" t="s">
        <v>12</v>
      </c>
      <c r="E105" s="41">
        <v>5</v>
      </c>
      <c r="F105" s="47">
        <v>108.56</v>
      </c>
      <c r="G105" s="144">
        <f t="shared" si="3"/>
        <v>542.79999999999995</v>
      </c>
      <c r="H105" s="41" t="s">
        <v>483</v>
      </c>
      <c r="I105" s="41" t="s">
        <v>320</v>
      </c>
      <c r="J105" s="46">
        <v>45194</v>
      </c>
    </row>
    <row r="106" spans="1:10" ht="15.75" x14ac:dyDescent="0.25">
      <c r="A106" t="s">
        <v>338</v>
      </c>
      <c r="B106" s="9">
        <v>317</v>
      </c>
      <c r="C106" s="161" t="str">
        <f>IF(B106&gt;0,VLOOKUP(B106,[1]Inventario!B:C,2,0),"◄ escribe codigo")</f>
        <v>Servilleta (2)</v>
      </c>
      <c r="D106" s="151" t="s">
        <v>12</v>
      </c>
      <c r="E106" s="41">
        <v>6</v>
      </c>
      <c r="F106" s="47">
        <v>43.66</v>
      </c>
      <c r="G106" s="144">
        <f t="shared" si="3"/>
        <v>261.95999999999998</v>
      </c>
      <c r="H106" s="41" t="s">
        <v>483</v>
      </c>
      <c r="I106" s="41" t="s">
        <v>320</v>
      </c>
      <c r="J106" s="46">
        <v>45194</v>
      </c>
    </row>
    <row r="107" spans="1:10" ht="15.75" x14ac:dyDescent="0.25">
      <c r="A107" t="s">
        <v>286</v>
      </c>
      <c r="B107" s="9">
        <v>356</v>
      </c>
      <c r="C107" s="161" t="str">
        <f>IF(B107&gt;0,VLOOKUP(B107,[1]Inventario!B:C,2,0),"◄ escribe codigo")</f>
        <v xml:space="preserve">Rollo de papel toalla para cocina bingo </v>
      </c>
      <c r="D107" s="151" t="s">
        <v>4</v>
      </c>
      <c r="E107" s="41">
        <v>3</v>
      </c>
      <c r="F107" s="47">
        <v>58.508333333333297</v>
      </c>
      <c r="G107" s="144">
        <f t="shared" si="3"/>
        <v>175.52499999999989</v>
      </c>
      <c r="H107" s="41" t="s">
        <v>483</v>
      </c>
      <c r="I107" s="41" t="s">
        <v>320</v>
      </c>
      <c r="J107" s="46">
        <v>45194</v>
      </c>
    </row>
    <row r="108" spans="1:10" ht="15.75" x14ac:dyDescent="0.25">
      <c r="A108" t="s">
        <v>201</v>
      </c>
      <c r="B108" s="9">
        <v>377</v>
      </c>
      <c r="C108" s="161" t="str">
        <f>IF(B108&gt;0,VLOOKUP(B108,[1]Inventario!B:C,2,0),"◄ escribe codigo")</f>
        <v>Jabón antibacterial en espuma 6/1000 ml TORK</v>
      </c>
      <c r="D108" s="151" t="s">
        <v>4</v>
      </c>
      <c r="E108" s="41">
        <v>1</v>
      </c>
      <c r="F108" s="47">
        <v>762.08333000000005</v>
      </c>
      <c r="G108" s="144">
        <f t="shared" si="3"/>
        <v>762.08333000000005</v>
      </c>
      <c r="H108" s="41" t="s">
        <v>486</v>
      </c>
      <c r="I108" s="41" t="s">
        <v>487</v>
      </c>
      <c r="J108" s="46">
        <v>45195</v>
      </c>
    </row>
    <row r="109" spans="1:10" ht="15.75" x14ac:dyDescent="0.25">
      <c r="A109" t="s">
        <v>201</v>
      </c>
      <c r="B109" s="9">
        <v>280</v>
      </c>
      <c r="C109" s="161" t="str">
        <f>IF(B109&gt;0,VLOOKUP(B109,[1]Inventario!B:C,2,0),"◄ escribe codigo")</f>
        <v>Suapes</v>
      </c>
      <c r="D109" s="151" t="s">
        <v>4</v>
      </c>
      <c r="E109" s="41">
        <v>2</v>
      </c>
      <c r="F109" s="47">
        <v>153.4</v>
      </c>
      <c r="G109" s="144">
        <f t="shared" si="3"/>
        <v>306.8</v>
      </c>
      <c r="H109" s="41" t="s">
        <v>486</v>
      </c>
      <c r="I109" s="41" t="s">
        <v>487</v>
      </c>
      <c r="J109" s="46">
        <v>45195</v>
      </c>
    </row>
    <row r="110" spans="1:10" ht="15.75" x14ac:dyDescent="0.25">
      <c r="A110" t="s">
        <v>345</v>
      </c>
      <c r="B110" s="9">
        <v>401</v>
      </c>
      <c r="C110" s="161" t="str">
        <f>IF(B110&gt;0,VLOOKUP(B110,[1]Inventario!B:C,2,0),"◄ escribe codigo")</f>
        <v>Alcohol</v>
      </c>
      <c r="D110" s="151" t="s">
        <v>480</v>
      </c>
      <c r="E110" s="41">
        <v>1</v>
      </c>
      <c r="F110" s="47">
        <v>479.375</v>
      </c>
      <c r="G110" s="144">
        <f t="shared" si="3"/>
        <v>479.375</v>
      </c>
      <c r="H110" s="41" t="s">
        <v>486</v>
      </c>
      <c r="I110" s="41" t="s">
        <v>487</v>
      </c>
      <c r="J110" s="46">
        <v>45196</v>
      </c>
    </row>
    <row r="111" spans="1:10" ht="15.75" x14ac:dyDescent="0.25">
      <c r="A111" t="s">
        <v>201</v>
      </c>
      <c r="B111" s="9">
        <v>357</v>
      </c>
      <c r="C111" s="161" t="str">
        <f>IF(B111&gt;0,VLOOKUP(B111,[1]Inventario!B:C,2,0),"◄ escribe codigo")</f>
        <v>Cepillo de mango plástico para pared</v>
      </c>
      <c r="D111" s="151" t="s">
        <v>4</v>
      </c>
      <c r="E111" s="41">
        <v>2</v>
      </c>
      <c r="F111" s="47">
        <v>51.92</v>
      </c>
      <c r="G111" s="144">
        <f t="shared" si="3"/>
        <v>103.84</v>
      </c>
      <c r="H111" s="41" t="s">
        <v>486</v>
      </c>
      <c r="I111" s="41" t="s">
        <v>487</v>
      </c>
      <c r="J111" s="46">
        <v>45196</v>
      </c>
    </row>
    <row r="112" spans="1:10" ht="15.75" x14ac:dyDescent="0.25">
      <c r="A112" t="s">
        <v>286</v>
      </c>
      <c r="B112" s="9">
        <v>395</v>
      </c>
      <c r="C112" s="161" t="str">
        <f>IF(B112&gt;0,VLOOKUP(B112,[1]Inventario!B:C,2,0),"◄ escribe codigo")</f>
        <v>Cajas de cartón para archivar (2)</v>
      </c>
      <c r="D112" s="151" t="s">
        <v>13</v>
      </c>
      <c r="E112" s="41">
        <v>4</v>
      </c>
      <c r="F112" s="47">
        <v>224.2</v>
      </c>
      <c r="G112" s="144">
        <f t="shared" si="3"/>
        <v>896.8</v>
      </c>
      <c r="H112" s="41" t="s">
        <v>501</v>
      </c>
      <c r="I112" s="41" t="s">
        <v>493</v>
      </c>
      <c r="J112" s="46">
        <v>45196</v>
      </c>
    </row>
    <row r="113" spans="1:10" ht="15.75" x14ac:dyDescent="0.25">
      <c r="A113" t="s">
        <v>198</v>
      </c>
      <c r="B113" s="9">
        <v>255</v>
      </c>
      <c r="C113" s="161" t="str">
        <f>IF(B113&gt;0,VLOOKUP(B113,[1]Inventario!B:C,2,0),"◄ escribe codigo")</f>
        <v>Porta lápiz</v>
      </c>
      <c r="D113" s="151" t="s">
        <v>4</v>
      </c>
      <c r="E113" s="41">
        <v>1</v>
      </c>
      <c r="F113" s="47">
        <v>60.18</v>
      </c>
      <c r="G113" s="144">
        <f t="shared" si="3"/>
        <v>60.18</v>
      </c>
      <c r="H113" s="41" t="s">
        <v>498</v>
      </c>
      <c r="I113" s="41" t="s">
        <v>493</v>
      </c>
      <c r="J113" s="46">
        <v>45197</v>
      </c>
    </row>
    <row r="114" spans="1:10" ht="15.75" x14ac:dyDescent="0.25">
      <c r="A114" t="s">
        <v>198</v>
      </c>
      <c r="B114" s="9">
        <v>158</v>
      </c>
      <c r="C114" s="161" t="str">
        <f>IF(B114&gt;0,VLOOKUP(B114,[1]Inventario!B:C,2,0),"◄ escribe codigo")</f>
        <v>Clip pequeños 2.45 cm</v>
      </c>
      <c r="D114" s="151" t="s">
        <v>13</v>
      </c>
      <c r="E114" s="41">
        <v>1</v>
      </c>
      <c r="F114" s="47">
        <v>24.400040000000001</v>
      </c>
      <c r="G114" s="144">
        <f t="shared" si="3"/>
        <v>24.400040000000001</v>
      </c>
      <c r="H114" s="41" t="s">
        <v>498</v>
      </c>
      <c r="I114" s="41" t="s">
        <v>493</v>
      </c>
      <c r="J114" s="46">
        <v>45197</v>
      </c>
    </row>
    <row r="115" spans="1:10" ht="15.75" x14ac:dyDescent="0.25">
      <c r="A115" t="s">
        <v>198</v>
      </c>
      <c r="B115" s="9">
        <v>343</v>
      </c>
      <c r="C115" s="161" t="str">
        <f>IF(B115&gt;0,VLOOKUP(B115,[1]Inventario!B:C,2,0),"◄ escribe codigo")</f>
        <v>Lápices de carbón Flamingo no. HB2</v>
      </c>
      <c r="D115" s="151" t="s">
        <v>4</v>
      </c>
      <c r="E115" s="41">
        <v>7</v>
      </c>
      <c r="F115" s="47">
        <v>2.9166666666666599</v>
      </c>
      <c r="G115" s="144">
        <f t="shared" si="3"/>
        <v>20.416666666666618</v>
      </c>
      <c r="H115" s="41" t="s">
        <v>498</v>
      </c>
      <c r="I115" s="41" t="s">
        <v>493</v>
      </c>
      <c r="J115" s="46">
        <v>45197</v>
      </c>
    </row>
    <row r="116" spans="1:10" ht="15.75" x14ac:dyDescent="0.25">
      <c r="A116" t="s">
        <v>198</v>
      </c>
      <c r="B116" s="9">
        <v>338</v>
      </c>
      <c r="C116" s="161" t="str">
        <f>IF(B116&gt;0,VLOOKUP(B116,[1]Inventario!B:C,2,0),"◄ escribe codigo")</f>
        <v xml:space="preserve">Bandeja de escritorio de tres niveles </v>
      </c>
      <c r="D116" s="151" t="s">
        <v>4</v>
      </c>
      <c r="E116" s="41">
        <v>2</v>
      </c>
      <c r="F116" s="47">
        <v>651.99719999999991</v>
      </c>
      <c r="G116" s="144">
        <f t="shared" si="3"/>
        <v>1303.9943999999998</v>
      </c>
      <c r="H116" s="41" t="s">
        <v>498</v>
      </c>
      <c r="I116" s="41" t="s">
        <v>493</v>
      </c>
      <c r="J116" s="46">
        <v>45197</v>
      </c>
    </row>
    <row r="117" spans="1:10" ht="15.75" x14ac:dyDescent="0.25">
      <c r="A117" s="41"/>
      <c r="B117" s="41"/>
      <c r="D117" s="41"/>
      <c r="E117" s="41"/>
      <c r="F117" s="51" t="s">
        <v>476</v>
      </c>
      <c r="G117" s="81">
        <f>SUBTOTAL(109,Tabla1[Valor])</f>
        <v>47775.22184666666</v>
      </c>
      <c r="H117" s="41"/>
      <c r="I117" s="41"/>
      <c r="J117" s="46"/>
    </row>
    <row r="118" spans="1:10" ht="15.75" x14ac:dyDescent="0.25">
      <c r="B118" s="9"/>
      <c r="C118" s="161"/>
      <c r="D118" s="151"/>
      <c r="E118" s="41"/>
      <c r="F118" s="47"/>
      <c r="G118" s="144"/>
      <c r="H118" s="41"/>
      <c r="I118" s="41"/>
      <c r="J118" s="46"/>
    </row>
    <row r="119" spans="1:10" ht="15.75" hidden="1" x14ac:dyDescent="0.25">
      <c r="B119" s="9"/>
      <c r="C119" s="161"/>
      <c r="D119" s="151"/>
      <c r="E119" s="41"/>
      <c r="F119" s="47"/>
      <c r="G119" s="144"/>
      <c r="H119" s="41"/>
      <c r="I119" s="41"/>
      <c r="J119" s="46"/>
    </row>
    <row r="120" spans="1:10" ht="15.75" hidden="1" x14ac:dyDescent="0.25">
      <c r="B120" s="9"/>
      <c r="C120" s="161"/>
      <c r="D120" s="151"/>
      <c r="E120" s="41"/>
      <c r="F120" s="47"/>
      <c r="G120" s="144"/>
      <c r="H120" s="41"/>
      <c r="I120" s="41"/>
      <c r="J120" s="46"/>
    </row>
    <row r="121" spans="1:10" ht="15.75" hidden="1" x14ac:dyDescent="0.25">
      <c r="B121" s="9"/>
      <c r="C121" s="161"/>
      <c r="D121" s="151"/>
      <c r="E121" s="41"/>
      <c r="F121" s="47"/>
      <c r="G121" s="144"/>
      <c r="H121" s="41"/>
      <c r="I121" s="41"/>
      <c r="J121" s="46"/>
    </row>
    <row r="122" spans="1:10" ht="15.75" hidden="1" x14ac:dyDescent="0.25">
      <c r="B122" s="9"/>
      <c r="C122" s="161"/>
      <c r="D122" s="151"/>
      <c r="E122" s="41"/>
      <c r="F122" s="47"/>
      <c r="G122" s="144"/>
      <c r="H122" s="41"/>
      <c r="I122" s="41"/>
      <c r="J122" s="46"/>
    </row>
    <row r="123" spans="1:10" ht="15.75" hidden="1" x14ac:dyDescent="0.25">
      <c r="B123" s="9"/>
      <c r="C123" s="161"/>
      <c r="D123" s="151"/>
      <c r="E123" s="41"/>
      <c r="F123" s="47"/>
      <c r="G123" s="144"/>
      <c r="H123" s="41"/>
      <c r="I123" s="41"/>
      <c r="J123" s="46"/>
    </row>
    <row r="124" spans="1:10" ht="15.75" hidden="1" x14ac:dyDescent="0.25">
      <c r="B124" s="9"/>
      <c r="C124" s="161"/>
      <c r="D124" s="151"/>
      <c r="E124" s="41"/>
      <c r="F124" s="47"/>
      <c r="G124" s="144"/>
      <c r="H124" s="41"/>
      <c r="I124" s="41"/>
      <c r="J124" s="46"/>
    </row>
    <row r="125" spans="1:10" ht="15.75" hidden="1" x14ac:dyDescent="0.25">
      <c r="B125" s="9"/>
      <c r="C125" s="161"/>
      <c r="D125" s="151"/>
      <c r="E125" s="41"/>
      <c r="F125" s="47"/>
      <c r="G125" s="144"/>
      <c r="H125" s="41"/>
      <c r="I125" s="41"/>
      <c r="J125" s="46"/>
    </row>
    <row r="126" spans="1:10" ht="15.75" x14ac:dyDescent="0.25">
      <c r="B126" s="9"/>
      <c r="C126" s="161"/>
      <c r="D126" s="151"/>
      <c r="E126" s="151"/>
      <c r="F126" s="152"/>
      <c r="G126" s="153"/>
      <c r="H126" s="41"/>
      <c r="I126" s="41"/>
      <c r="J126" s="46"/>
    </row>
    <row r="127" spans="1:10" ht="15.75" hidden="1" x14ac:dyDescent="0.25">
      <c r="B127" s="9"/>
      <c r="C127" s="161"/>
      <c r="D127" s="151"/>
      <c r="E127" s="151"/>
      <c r="F127" s="152"/>
      <c r="G127" s="153"/>
      <c r="H127" s="41"/>
      <c r="I127" s="41"/>
      <c r="J127" s="46"/>
    </row>
    <row r="128" spans="1:10" ht="15.75" hidden="1" x14ac:dyDescent="0.25">
      <c r="B128" s="9"/>
      <c r="C128" s="161"/>
      <c r="D128" s="151"/>
      <c r="E128" s="151"/>
      <c r="F128" s="155"/>
      <c r="G128" s="153"/>
      <c r="H128" s="41"/>
      <c r="I128" s="41"/>
      <c r="J128" s="46"/>
    </row>
    <row r="129" spans="2:10" ht="15.75" hidden="1" x14ac:dyDescent="0.25">
      <c r="B129" s="9"/>
      <c r="C129" s="161"/>
      <c r="D129" s="151"/>
      <c r="E129" s="151"/>
      <c r="F129" s="152"/>
      <c r="G129" s="153"/>
      <c r="H129" s="41"/>
      <c r="I129" s="41"/>
      <c r="J129" s="46"/>
    </row>
    <row r="130" spans="2:10" ht="15.75" hidden="1" x14ac:dyDescent="0.25">
      <c r="B130" s="9"/>
      <c r="C130" s="161"/>
      <c r="D130" s="151"/>
      <c r="E130" s="151"/>
      <c r="F130" s="155"/>
      <c r="G130" s="153"/>
      <c r="H130" s="41"/>
      <c r="I130" s="41"/>
      <c r="J130" s="46"/>
    </row>
    <row r="131" spans="2:10" ht="15.75" hidden="1" x14ac:dyDescent="0.25">
      <c r="B131" s="9"/>
      <c r="C131" s="161"/>
      <c r="D131" s="151"/>
      <c r="E131" s="151"/>
      <c r="F131" s="155"/>
      <c r="G131" s="153"/>
      <c r="H131" s="41"/>
      <c r="I131" s="41"/>
      <c r="J131" s="46"/>
    </row>
    <row r="132" spans="2:10" ht="15.75" hidden="1" x14ac:dyDescent="0.25">
      <c r="B132" s="9"/>
      <c r="C132" s="151"/>
      <c r="D132" s="151"/>
      <c r="E132" s="151"/>
      <c r="F132" s="155"/>
      <c r="G132" s="153"/>
      <c r="H132" s="41"/>
      <c r="I132" s="41"/>
      <c r="J132" s="46"/>
    </row>
    <row r="133" spans="2:10" ht="15.75" hidden="1" x14ac:dyDescent="0.25">
      <c r="B133" s="9"/>
      <c r="C133" s="151"/>
      <c r="D133" s="151"/>
      <c r="E133" s="151"/>
      <c r="F133" s="155"/>
      <c r="G133" s="153"/>
      <c r="H133" s="41"/>
      <c r="I133" s="41"/>
      <c r="J133" s="46"/>
    </row>
    <row r="134" spans="2:10" ht="15.75" hidden="1" x14ac:dyDescent="0.25">
      <c r="B134" s="9"/>
      <c r="C134" s="151"/>
      <c r="D134" s="151"/>
      <c r="E134" s="151"/>
      <c r="F134" s="155"/>
      <c r="G134" s="153"/>
      <c r="H134" s="41"/>
      <c r="I134" s="41"/>
      <c r="J134" s="46"/>
    </row>
    <row r="135" spans="2:10" ht="15.75" hidden="1" x14ac:dyDescent="0.25">
      <c r="B135" s="9"/>
      <c r="C135" s="151"/>
      <c r="D135" s="151"/>
      <c r="E135" s="151"/>
      <c r="F135" s="155"/>
      <c r="G135" s="153"/>
      <c r="H135" s="41"/>
      <c r="I135" s="41"/>
      <c r="J135" s="46"/>
    </row>
    <row r="136" spans="2:10" ht="15.75" hidden="1" x14ac:dyDescent="0.25">
      <c r="B136" s="9"/>
      <c r="C136" s="151"/>
      <c r="D136" s="151"/>
      <c r="E136" s="151"/>
      <c r="F136" s="155"/>
      <c r="G136" s="153"/>
      <c r="H136" s="41"/>
      <c r="I136" s="41"/>
      <c r="J136" s="46"/>
    </row>
    <row r="137" spans="2:10" ht="15.75" hidden="1" x14ac:dyDescent="0.25">
      <c r="B137" s="9"/>
      <c r="C137" s="151"/>
      <c r="D137" s="151"/>
      <c r="E137" s="151"/>
      <c r="F137" s="155"/>
      <c r="G137" s="153"/>
      <c r="H137" s="41"/>
      <c r="I137" s="41"/>
      <c r="J137" s="46"/>
    </row>
    <row r="138" spans="2:10" ht="15.75" hidden="1" x14ac:dyDescent="0.25">
      <c r="B138" s="9"/>
      <c r="C138" s="151"/>
      <c r="D138" s="151"/>
      <c r="E138" s="151"/>
      <c r="F138" s="155"/>
      <c r="G138" s="153"/>
      <c r="H138" s="41"/>
      <c r="I138" s="41"/>
      <c r="J138" s="46"/>
    </row>
    <row r="139" spans="2:10" ht="15.75" hidden="1" x14ac:dyDescent="0.25">
      <c r="B139" s="9"/>
      <c r="C139" s="151"/>
      <c r="D139" s="151"/>
      <c r="E139" s="151"/>
      <c r="F139" s="155"/>
      <c r="G139" s="153"/>
      <c r="H139" s="41"/>
      <c r="I139" s="41"/>
      <c r="J139" s="46"/>
    </row>
    <row r="140" spans="2:10" ht="15.75" x14ac:dyDescent="0.25">
      <c r="B140" s="9"/>
      <c r="C140" s="151"/>
      <c r="D140" s="151"/>
      <c r="E140" s="151"/>
      <c r="F140" s="155"/>
      <c r="G140" s="153"/>
      <c r="H140" s="41"/>
      <c r="I140" s="41"/>
      <c r="J140" s="46"/>
    </row>
    <row r="141" spans="2:10" ht="15.75" x14ac:dyDescent="0.25">
      <c r="B141" s="9"/>
      <c r="C141" s="41" t="s">
        <v>157</v>
      </c>
      <c r="E141" s="41"/>
      <c r="F141" s="41"/>
      <c r="G141" s="47"/>
      <c r="H141" s="47"/>
      <c r="I141" s="41" t="s">
        <v>158</v>
      </c>
      <c r="J141" s="41"/>
    </row>
    <row r="142" spans="2:10" ht="59.25" customHeight="1" x14ac:dyDescent="0.25">
      <c r="B142" s="9"/>
      <c r="C142" s="41"/>
      <c r="E142" s="41"/>
      <c r="F142" s="41"/>
      <c r="G142" s="47"/>
      <c r="H142" s="47"/>
      <c r="I142" s="41"/>
      <c r="J142" s="41"/>
    </row>
    <row r="143" spans="2:10" ht="18.75" x14ac:dyDescent="0.3">
      <c r="B143" s="9"/>
      <c r="C143" s="157" t="s">
        <v>474</v>
      </c>
      <c r="D143" s="157"/>
      <c r="E143" s="157"/>
      <c r="F143" s="157"/>
      <c r="G143" s="158"/>
      <c r="H143" s="157"/>
      <c r="I143" s="157" t="s">
        <v>160</v>
      </c>
      <c r="J143" s="157"/>
    </row>
    <row r="144" spans="2:10" ht="15.75" x14ac:dyDescent="0.25">
      <c r="B144" s="9"/>
      <c r="C144" s="41" t="s">
        <v>475</v>
      </c>
      <c r="E144" s="41"/>
      <c r="F144" s="41"/>
      <c r="G144" s="47"/>
      <c r="H144" s="41"/>
      <c r="I144" s="41" t="s">
        <v>162</v>
      </c>
      <c r="J144" s="41"/>
    </row>
    <row r="145" spans="1:10" ht="15.75" x14ac:dyDescent="0.25">
      <c r="B145" s="9"/>
      <c r="C145" s="151"/>
      <c r="D145" s="151"/>
      <c r="E145" s="151"/>
      <c r="F145" s="155"/>
      <c r="G145" s="153"/>
      <c r="H145" s="41"/>
      <c r="I145" s="41"/>
      <c r="J145" s="46"/>
    </row>
    <row r="146" spans="1:10" ht="15.75" x14ac:dyDescent="0.25">
      <c r="B146" s="9"/>
      <c r="C146" s="151"/>
      <c r="D146" s="151"/>
      <c r="E146" s="151"/>
      <c r="F146" s="155"/>
      <c r="G146" s="153"/>
      <c r="H146" s="41"/>
      <c r="I146" s="41"/>
      <c r="J146" s="46"/>
    </row>
    <row r="147" spans="1:10" ht="15.75" x14ac:dyDescent="0.25">
      <c r="A147" s="160"/>
      <c r="B147" s="159"/>
      <c r="C147" s="151"/>
      <c r="D147" s="151"/>
      <c r="E147" s="151"/>
      <c r="F147" s="155"/>
      <c r="G147" s="153"/>
      <c r="H147" s="41"/>
      <c r="I147" s="41"/>
      <c r="J147" s="46"/>
    </row>
    <row r="148" spans="1:10" ht="15.75" x14ac:dyDescent="0.25">
      <c r="B148" s="9"/>
      <c r="C148" s="151"/>
      <c r="D148" s="151"/>
      <c r="E148" s="151"/>
      <c r="F148" s="155"/>
      <c r="G148" s="153"/>
      <c r="H148" s="41"/>
      <c r="I148" s="41"/>
      <c r="J148" s="46"/>
    </row>
    <row r="149" spans="1:10" ht="15.75" x14ac:dyDescent="0.25">
      <c r="B149" s="9"/>
      <c r="C149" s="151"/>
      <c r="D149" s="151"/>
      <c r="E149" s="151"/>
      <c r="F149" s="155"/>
      <c r="G149" s="153"/>
      <c r="H149" s="41"/>
      <c r="I149" s="41"/>
      <c r="J149" s="46"/>
    </row>
    <row r="150" spans="1:10" ht="15.75" x14ac:dyDescent="0.25">
      <c r="B150" s="9"/>
      <c r="C150" s="151"/>
      <c r="D150" s="151"/>
      <c r="E150" s="151"/>
      <c r="F150" s="155"/>
      <c r="G150" s="153"/>
      <c r="H150" s="41"/>
      <c r="I150" s="41"/>
      <c r="J150" s="46"/>
    </row>
    <row r="151" spans="1:10" ht="15.75" x14ac:dyDescent="0.25">
      <c r="B151" s="9"/>
      <c r="C151" s="151"/>
      <c r="D151" s="151"/>
      <c r="E151" s="151"/>
      <c r="F151" s="155"/>
      <c r="G151" s="153"/>
      <c r="H151" s="41"/>
      <c r="I151" s="41"/>
      <c r="J151" s="46"/>
    </row>
    <row r="152" spans="1:10" ht="15.75" x14ac:dyDescent="0.25">
      <c r="B152" s="9"/>
      <c r="C152" s="151"/>
      <c r="D152" s="151"/>
      <c r="E152" s="151"/>
      <c r="F152" s="155"/>
      <c r="G152" s="153"/>
      <c r="H152" s="41"/>
      <c r="I152" s="41"/>
      <c r="J152" s="46"/>
    </row>
    <row r="153" spans="1:10" ht="15.75" x14ac:dyDescent="0.25">
      <c r="B153" s="9"/>
      <c r="C153" s="151"/>
      <c r="D153" s="151"/>
      <c r="E153" s="151"/>
      <c r="F153" s="155"/>
      <c r="G153" s="153"/>
      <c r="H153" s="41"/>
      <c r="I153" s="41"/>
      <c r="J153" s="46"/>
    </row>
    <row r="154" spans="1:10" ht="15.75" x14ac:dyDescent="0.25">
      <c r="B154" s="9"/>
      <c r="C154" s="151"/>
      <c r="D154" s="151"/>
      <c r="E154" s="151"/>
      <c r="F154" s="155"/>
      <c r="G154" s="153"/>
      <c r="H154" s="41"/>
      <c r="I154" s="41"/>
      <c r="J154" s="46"/>
    </row>
    <row r="155" spans="1:10" ht="15.75" x14ac:dyDescent="0.25">
      <c r="B155" s="9"/>
      <c r="C155" s="151"/>
      <c r="D155" s="151"/>
      <c r="E155" s="151"/>
      <c r="F155" s="155"/>
      <c r="G155" s="153"/>
      <c r="H155" s="41"/>
      <c r="I155" s="41"/>
      <c r="J155" s="46"/>
    </row>
    <row r="156" spans="1:10" ht="15.75" x14ac:dyDescent="0.25">
      <c r="B156" s="9"/>
      <c r="C156" s="151"/>
      <c r="D156" s="151"/>
      <c r="E156" s="151"/>
      <c r="F156" s="155"/>
      <c r="G156" s="153"/>
      <c r="H156" s="41"/>
      <c r="I156" s="41"/>
      <c r="J156" s="46"/>
    </row>
    <row r="157" spans="1:10" ht="15.75" x14ac:dyDescent="0.25">
      <c r="B157" s="9"/>
      <c r="C157" s="151"/>
      <c r="D157" s="151"/>
      <c r="E157" s="151"/>
      <c r="F157" s="155"/>
      <c r="G157" s="153"/>
      <c r="H157" s="41"/>
      <c r="I157" s="41"/>
      <c r="J157" s="46"/>
    </row>
    <row r="158" spans="1:10" ht="15.75" x14ac:dyDescent="0.25">
      <c r="B158" s="9"/>
      <c r="C158" s="151"/>
      <c r="D158" s="151"/>
      <c r="E158" s="151"/>
      <c r="F158" s="155"/>
      <c r="G158" s="153"/>
      <c r="H158" s="41"/>
      <c r="I158" s="41"/>
      <c r="J158" s="46"/>
    </row>
    <row r="159" spans="1:10" ht="15.75" x14ac:dyDescent="0.25">
      <c r="B159" s="9"/>
      <c r="C159" s="151"/>
      <c r="D159" s="151"/>
      <c r="E159" s="151"/>
      <c r="F159" s="155"/>
      <c r="G159" s="153"/>
      <c r="H159" s="41"/>
      <c r="I159" s="41"/>
      <c r="J159" s="46"/>
    </row>
    <row r="160" spans="1:10" ht="15.75" x14ac:dyDescent="0.25">
      <c r="B160" s="9"/>
      <c r="C160" s="151"/>
      <c r="D160" s="151"/>
      <c r="E160" s="151"/>
      <c r="F160" s="155"/>
      <c r="G160" s="153"/>
      <c r="H160" s="41"/>
      <c r="I160" s="41"/>
      <c r="J160" s="46"/>
    </row>
    <row r="161" spans="2:10" ht="15.75" x14ac:dyDescent="0.25">
      <c r="B161" s="9"/>
      <c r="C161" s="151"/>
      <c r="D161" s="151"/>
      <c r="E161" s="151"/>
      <c r="F161" s="155"/>
      <c r="G161" s="153"/>
      <c r="H161" s="41"/>
      <c r="I161" s="41"/>
      <c r="J161" s="46"/>
    </row>
    <row r="162" spans="2:10" ht="15.75" x14ac:dyDescent="0.25">
      <c r="B162" s="9"/>
      <c r="C162" s="151"/>
      <c r="D162" s="151"/>
      <c r="E162" s="151"/>
      <c r="F162" s="155"/>
      <c r="G162" s="153"/>
      <c r="H162" s="41"/>
      <c r="I162" s="41"/>
      <c r="J162" s="46"/>
    </row>
    <row r="163" spans="2:10" ht="15.75" x14ac:dyDescent="0.25">
      <c r="B163" s="9"/>
      <c r="C163" s="151"/>
      <c r="D163" s="151"/>
      <c r="E163" s="151"/>
      <c r="F163" s="155"/>
      <c r="G163" s="153"/>
      <c r="H163" s="41"/>
      <c r="I163" s="41"/>
      <c r="J163" s="46"/>
    </row>
    <row r="164" spans="2:10" ht="15.75" x14ac:dyDescent="0.25">
      <c r="B164" s="9"/>
      <c r="C164" s="151"/>
      <c r="D164" s="151"/>
      <c r="E164" s="151"/>
      <c r="F164" s="155"/>
      <c r="G164" s="153"/>
      <c r="H164" s="41"/>
      <c r="I164" s="41"/>
      <c r="J164" s="46"/>
    </row>
    <row r="165" spans="2:10" ht="15.75" x14ac:dyDescent="0.25">
      <c r="B165" s="9"/>
      <c r="C165" s="151"/>
      <c r="D165" s="151"/>
      <c r="E165" s="151"/>
      <c r="F165" s="155"/>
      <c r="G165" s="153"/>
      <c r="H165" s="41"/>
      <c r="I165" s="41"/>
      <c r="J165" s="46"/>
    </row>
    <row r="166" spans="2:10" ht="15.75" x14ac:dyDescent="0.25">
      <c r="B166" s="9"/>
      <c r="C166" s="151"/>
      <c r="D166" s="151"/>
      <c r="E166" s="151"/>
      <c r="F166" s="155"/>
      <c r="G166" s="153"/>
      <c r="H166" s="41"/>
      <c r="I166" s="41"/>
      <c r="J166" s="46"/>
    </row>
    <row r="167" spans="2:10" ht="15.75" x14ac:dyDescent="0.25">
      <c r="B167" s="9"/>
      <c r="C167" s="151"/>
      <c r="D167" s="151"/>
      <c r="E167" s="151"/>
      <c r="F167" s="155"/>
      <c r="G167" s="153"/>
      <c r="H167" s="41"/>
      <c r="I167" s="41"/>
      <c r="J167" s="46"/>
    </row>
    <row r="168" spans="2:10" ht="15.75" x14ac:dyDescent="0.25">
      <c r="B168" s="9"/>
      <c r="C168" s="151"/>
      <c r="D168" s="151"/>
      <c r="E168" s="151"/>
      <c r="F168" s="155"/>
      <c r="G168" s="153"/>
      <c r="H168" s="41"/>
      <c r="I168" s="85"/>
      <c r="J168" s="46"/>
    </row>
    <row r="169" spans="2:10" ht="15.75" x14ac:dyDescent="0.25">
      <c r="B169" s="9"/>
      <c r="C169" s="151"/>
      <c r="D169" s="151"/>
      <c r="E169" s="151"/>
      <c r="F169" s="155"/>
      <c r="G169" s="153"/>
      <c r="H169" s="41"/>
      <c r="I169" s="41"/>
      <c r="J169" s="46"/>
    </row>
    <row r="170" spans="2:10" ht="15.75" x14ac:dyDescent="0.25">
      <c r="B170" s="9"/>
      <c r="C170" s="151"/>
      <c r="D170" s="151"/>
      <c r="E170" s="151"/>
      <c r="F170" s="155"/>
      <c r="G170" s="153"/>
      <c r="H170" s="41"/>
      <c r="I170" s="41"/>
      <c r="J170" s="46"/>
    </row>
    <row r="171" spans="2:10" ht="15.75" x14ac:dyDescent="0.25">
      <c r="B171" s="9"/>
      <c r="C171" s="151"/>
      <c r="D171" s="151"/>
      <c r="E171" s="151"/>
      <c r="F171" s="155"/>
      <c r="G171" s="153"/>
      <c r="H171" s="41"/>
      <c r="I171" s="41"/>
      <c r="J171" s="46"/>
    </row>
    <row r="172" spans="2:10" ht="15.75" x14ac:dyDescent="0.25">
      <c r="B172" s="9"/>
      <c r="C172" s="151"/>
      <c r="D172" s="151"/>
      <c r="E172" s="151"/>
      <c r="F172" s="155"/>
      <c r="G172" s="153"/>
      <c r="H172" s="41"/>
      <c r="I172" s="41"/>
      <c r="J172" s="46"/>
    </row>
    <row r="173" spans="2:10" ht="15.75" x14ac:dyDescent="0.25">
      <c r="B173" s="9"/>
      <c r="C173" s="151"/>
      <c r="D173" s="151"/>
      <c r="E173" s="151"/>
      <c r="F173" s="155"/>
      <c r="G173" s="153"/>
      <c r="H173" s="41"/>
      <c r="I173" s="41"/>
      <c r="J173" s="46"/>
    </row>
    <row r="174" spans="2:10" ht="15.75" x14ac:dyDescent="0.25">
      <c r="B174" s="9"/>
      <c r="C174" s="151"/>
      <c r="D174" s="151"/>
      <c r="E174" s="151"/>
      <c r="F174" s="155"/>
      <c r="G174" s="153"/>
      <c r="H174" s="41"/>
      <c r="I174" s="41"/>
      <c r="J174" s="46"/>
    </row>
    <row r="175" spans="2:10" ht="15.75" x14ac:dyDescent="0.25">
      <c r="B175" s="9"/>
      <c r="C175" s="151"/>
      <c r="D175" s="151"/>
      <c r="E175" s="151"/>
      <c r="F175" s="155"/>
      <c r="G175" s="153"/>
      <c r="H175" s="41"/>
      <c r="I175" s="41"/>
      <c r="J175" s="46"/>
    </row>
    <row r="176" spans="2:10" ht="15.75" x14ac:dyDescent="0.25">
      <c r="B176" s="9"/>
      <c r="C176" s="151"/>
      <c r="D176" s="151"/>
      <c r="E176" s="151"/>
      <c r="F176" s="155"/>
      <c r="G176" s="153"/>
      <c r="H176" s="151"/>
      <c r="I176" s="151"/>
      <c r="J176" s="154"/>
    </row>
    <row r="177" spans="2:10" ht="15.75" x14ac:dyDescent="0.25">
      <c r="J177" s="154"/>
    </row>
    <row r="178" spans="2:10" ht="15.75" x14ac:dyDescent="0.25">
      <c r="J178" s="154"/>
    </row>
    <row r="179" spans="2:10" ht="15.75" x14ac:dyDescent="0.25">
      <c r="J179" s="154"/>
    </row>
    <row r="180" spans="2:10" ht="15.75" x14ac:dyDescent="0.25">
      <c r="J180" s="154"/>
    </row>
    <row r="181" spans="2:10" ht="15.75" x14ac:dyDescent="0.25">
      <c r="B181" s="9"/>
      <c r="C181" s="151"/>
      <c r="D181" s="151"/>
      <c r="E181" s="151"/>
      <c r="F181" s="155"/>
      <c r="G181" s="153"/>
      <c r="H181" s="151"/>
      <c r="I181" s="151"/>
      <c r="J181" s="154"/>
    </row>
    <row r="182" spans="2:10" ht="15.75" x14ac:dyDescent="0.25">
      <c r="B182" s="9"/>
      <c r="C182" s="151"/>
      <c r="D182" s="151"/>
      <c r="E182" s="151"/>
      <c r="F182" s="155"/>
      <c r="G182" s="153"/>
      <c r="H182" s="151"/>
      <c r="I182" s="151"/>
      <c r="J182" s="154"/>
    </row>
    <row r="183" spans="2:10" ht="15.75" x14ac:dyDescent="0.25">
      <c r="B183" s="9"/>
      <c r="C183" s="151"/>
      <c r="D183" s="151"/>
      <c r="E183" s="151"/>
      <c r="F183" s="155"/>
      <c r="G183" s="153"/>
      <c r="H183" s="151"/>
      <c r="I183" s="151"/>
      <c r="J183" s="154"/>
    </row>
    <row r="184" spans="2:10" ht="15.75" x14ac:dyDescent="0.25">
      <c r="B184" s="9"/>
      <c r="C184" s="151"/>
      <c r="D184" s="151"/>
      <c r="E184" s="151"/>
      <c r="F184" s="155"/>
      <c r="G184" s="153"/>
      <c r="H184" s="151"/>
      <c r="I184" s="151"/>
      <c r="J184" s="154"/>
    </row>
    <row r="185" spans="2:10" ht="15.75" x14ac:dyDescent="0.25">
      <c r="B185" s="9"/>
      <c r="C185" s="151"/>
      <c r="D185" s="151"/>
      <c r="E185" s="151"/>
      <c r="F185" s="155"/>
      <c r="G185" s="153"/>
      <c r="H185" s="151"/>
      <c r="I185" s="151"/>
      <c r="J185" s="154"/>
    </row>
    <row r="186" spans="2:10" ht="15.75" x14ac:dyDescent="0.25">
      <c r="B186" s="9"/>
      <c r="C186" s="151"/>
      <c r="D186" s="151"/>
      <c r="E186" s="151"/>
      <c r="F186" s="155"/>
      <c r="G186" s="153"/>
      <c r="H186" s="151"/>
      <c r="I186" s="151"/>
      <c r="J186" s="154"/>
    </row>
    <row r="187" spans="2:10" ht="15.75" x14ac:dyDescent="0.25">
      <c r="B187" s="9"/>
      <c r="C187" s="151"/>
      <c r="D187" s="151"/>
      <c r="E187" s="151"/>
      <c r="F187" s="155"/>
      <c r="G187" s="153"/>
      <c r="H187" s="151"/>
      <c r="I187" s="151"/>
      <c r="J187" s="154"/>
    </row>
    <row r="188" spans="2:10" ht="15.75" x14ac:dyDescent="0.25">
      <c r="B188" s="9"/>
      <c r="C188" s="151"/>
      <c r="D188" s="151"/>
      <c r="E188" s="151"/>
      <c r="F188" s="155"/>
      <c r="G188" s="153"/>
      <c r="H188" s="151"/>
      <c r="I188" s="151"/>
      <c r="J188" s="154"/>
    </row>
    <row r="189" spans="2:10" ht="15.75" x14ac:dyDescent="0.25">
      <c r="B189" s="9"/>
      <c r="C189" s="151"/>
      <c r="D189" s="151"/>
      <c r="E189" s="151"/>
      <c r="F189" s="155"/>
      <c r="G189" s="153"/>
      <c r="H189" s="151"/>
      <c r="I189" s="151"/>
      <c r="J189" s="154"/>
    </row>
    <row r="190" spans="2:10" ht="15.75" x14ac:dyDescent="0.25">
      <c r="B190" s="9"/>
      <c r="C190" s="151"/>
      <c r="D190" s="151"/>
      <c r="E190" s="151"/>
      <c r="F190" s="155"/>
      <c r="G190" s="153"/>
      <c r="H190" s="151"/>
      <c r="I190" s="151"/>
      <c r="J190" s="154"/>
    </row>
    <row r="191" spans="2:10" ht="15.75" x14ac:dyDescent="0.25">
      <c r="B191" s="9"/>
      <c r="C191" s="151"/>
      <c r="D191" s="151"/>
      <c r="E191" s="151"/>
      <c r="F191" s="155"/>
      <c r="G191" s="153"/>
      <c r="H191" s="151"/>
      <c r="I191" s="151"/>
      <c r="J191" s="154"/>
    </row>
    <row r="192" spans="2:10" ht="15.75" x14ac:dyDescent="0.25">
      <c r="B192" s="9"/>
      <c r="C192" s="151"/>
      <c r="D192" s="151"/>
      <c r="E192" s="151"/>
      <c r="F192" s="155"/>
      <c r="G192" s="153"/>
      <c r="H192" s="151"/>
      <c r="I192" s="151"/>
      <c r="J192" s="154"/>
    </row>
    <row r="193" spans="1:10" ht="15.75" x14ac:dyDescent="0.25">
      <c r="B193" s="9"/>
      <c r="C193" s="151"/>
      <c r="D193" s="151"/>
      <c r="E193" s="151"/>
      <c r="F193" s="155"/>
      <c r="G193" s="153"/>
      <c r="H193" s="151"/>
      <c r="I193" s="151"/>
      <c r="J193" s="154"/>
    </row>
    <row r="194" spans="1:10" ht="15.75" x14ac:dyDescent="0.25">
      <c r="B194" s="9"/>
      <c r="C194" s="151"/>
      <c r="D194" s="151"/>
      <c r="E194" s="151"/>
      <c r="F194" s="155"/>
      <c r="G194" s="153"/>
      <c r="H194" s="151"/>
      <c r="I194" s="151"/>
      <c r="J194" s="154"/>
    </row>
    <row r="195" spans="1:10" ht="15.75" x14ac:dyDescent="0.25">
      <c r="B195" s="9"/>
      <c r="C195" s="151"/>
      <c r="D195" s="151"/>
      <c r="E195" s="151"/>
      <c r="F195" s="155"/>
      <c r="G195" s="153"/>
      <c r="H195" s="151"/>
      <c r="I195" s="151"/>
      <c r="J195" s="154"/>
    </row>
    <row r="196" spans="1:10" ht="15.75" x14ac:dyDescent="0.25">
      <c r="B196" s="9"/>
      <c r="C196" s="151"/>
      <c r="D196" s="151"/>
      <c r="E196" s="151"/>
      <c r="F196" s="155"/>
      <c r="G196" s="153"/>
      <c r="H196" s="151"/>
      <c r="I196" s="151"/>
      <c r="J196" s="154"/>
    </row>
    <row r="197" spans="1:10" ht="15.75" x14ac:dyDescent="0.25">
      <c r="B197" s="9"/>
      <c r="C197" s="151"/>
      <c r="D197" s="151"/>
      <c r="E197" s="151"/>
      <c r="F197" s="155"/>
      <c r="G197" s="153"/>
      <c r="H197" s="151"/>
      <c r="I197" s="151"/>
      <c r="J197" s="154"/>
    </row>
    <row r="198" spans="1:10" ht="15.75" x14ac:dyDescent="0.25">
      <c r="B198" s="9"/>
      <c r="C198" s="151"/>
      <c r="D198" s="151"/>
      <c r="E198" s="151"/>
      <c r="F198" s="155"/>
      <c r="G198" s="153"/>
      <c r="H198" s="151"/>
      <c r="I198" s="151"/>
      <c r="J198" s="154"/>
    </row>
    <row r="199" spans="1:10" ht="15.75" x14ac:dyDescent="0.25">
      <c r="B199" s="9"/>
      <c r="C199" s="151"/>
      <c r="D199" s="151"/>
      <c r="E199" s="151"/>
      <c r="F199" s="155"/>
      <c r="G199" s="153"/>
      <c r="H199" s="151"/>
      <c r="I199" s="151"/>
      <c r="J199" s="154"/>
    </row>
    <row r="200" spans="1:10" ht="15.75" x14ac:dyDescent="0.25">
      <c r="B200" s="9"/>
      <c r="C200" s="151"/>
      <c r="D200" s="151"/>
      <c r="E200" s="151"/>
      <c r="F200" s="155"/>
      <c r="G200" s="153"/>
      <c r="H200" s="151"/>
      <c r="I200" s="151"/>
      <c r="J200" s="154"/>
    </row>
    <row r="201" spans="1:10" ht="15.75" x14ac:dyDescent="0.25">
      <c r="B201" s="9"/>
      <c r="C201" s="151"/>
      <c r="D201" s="151"/>
      <c r="E201" s="151"/>
      <c r="F201" s="155"/>
      <c r="G201" s="153"/>
      <c r="H201" s="151"/>
      <c r="I201" s="151"/>
      <c r="J201" s="154"/>
    </row>
    <row r="202" spans="1:10" ht="15.75" x14ac:dyDescent="0.25">
      <c r="B202" s="9"/>
      <c r="C202" s="151"/>
      <c r="D202" s="151"/>
      <c r="E202" s="151"/>
      <c r="F202" s="155"/>
      <c r="G202" s="153"/>
      <c r="H202" s="151"/>
      <c r="I202" s="151"/>
      <c r="J202" s="154"/>
    </row>
    <row r="203" spans="1:10" ht="15.75" x14ac:dyDescent="0.25">
      <c r="B203" s="9"/>
      <c r="C203" s="151"/>
      <c r="D203" s="151"/>
      <c r="E203" s="151"/>
      <c r="F203" s="155"/>
      <c r="G203" s="153"/>
      <c r="H203" s="151"/>
      <c r="I203" s="151"/>
      <c r="J203" s="154"/>
    </row>
    <row r="204" spans="1:10" ht="15.75" x14ac:dyDescent="0.25">
      <c r="B204" s="9"/>
      <c r="C204" s="151"/>
      <c r="D204" s="151"/>
      <c r="E204" s="151"/>
      <c r="F204" s="155"/>
      <c r="G204" s="153"/>
      <c r="H204" s="151"/>
      <c r="I204" s="151"/>
      <c r="J204" s="154"/>
    </row>
    <row r="205" spans="1:10" ht="15.75" x14ac:dyDescent="0.25">
      <c r="B205" s="9"/>
      <c r="C205" s="151"/>
      <c r="D205" s="151"/>
      <c r="E205" s="151"/>
      <c r="F205" s="155"/>
      <c r="G205" s="153"/>
      <c r="H205" s="151"/>
      <c r="I205" s="151"/>
      <c r="J205" s="154"/>
    </row>
    <row r="206" spans="1:10" ht="15.75" x14ac:dyDescent="0.25">
      <c r="B206" s="9"/>
      <c r="C206" s="151"/>
      <c r="D206" s="151"/>
      <c r="E206" s="151"/>
      <c r="F206" s="155"/>
      <c r="G206" s="153"/>
      <c r="H206" s="151"/>
      <c r="I206" s="151"/>
      <c r="J206" s="154"/>
    </row>
    <row r="207" spans="1:10" ht="15.75" x14ac:dyDescent="0.25">
      <c r="A207" s="41"/>
      <c r="J207" s="46"/>
    </row>
    <row r="208" spans="1:10" ht="15.75" x14ac:dyDescent="0.25">
      <c r="A208" s="41"/>
      <c r="J208" s="46"/>
    </row>
    <row r="209" spans="1:10" ht="15.75" x14ac:dyDescent="0.25">
      <c r="A209" s="41"/>
      <c r="J209" s="46"/>
    </row>
    <row r="210" spans="1:10" ht="15.75" x14ac:dyDescent="0.25">
      <c r="A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7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7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7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7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7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7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1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1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7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7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7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1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1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1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1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1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7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1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1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7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1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1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8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8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7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7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7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7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7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1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7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1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1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7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7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1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7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1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1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1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7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8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1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1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1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7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7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7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7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7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7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7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7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7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7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7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7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7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7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7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7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7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7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7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7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7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7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7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7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7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7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7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7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7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7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7"/>
      <c r="H552" s="41"/>
      <c r="I552" s="41"/>
      <c r="J552" s="46"/>
    </row>
    <row r="553" spans="1:10" ht="15.75" x14ac:dyDescent="0.25">
      <c r="A553" s="41"/>
      <c r="B553" s="41"/>
      <c r="D553" s="41"/>
      <c r="E553" s="41"/>
      <c r="F553" s="47"/>
      <c r="G553" s="47"/>
      <c r="H553" s="41"/>
      <c r="I553" s="41"/>
      <c r="J553" s="46"/>
    </row>
    <row r="554" spans="1:10" ht="15.75" x14ac:dyDescent="0.25">
      <c r="A554" s="41"/>
      <c r="B554" s="41"/>
      <c r="D554" s="41"/>
      <c r="E554" s="41"/>
      <c r="F554" s="47"/>
      <c r="G554" s="47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7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7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7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7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7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7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7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7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7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7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7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7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7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7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7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7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7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7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7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7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7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7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7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7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7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7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7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7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7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7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7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7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7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7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7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7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7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7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7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7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7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7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7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7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7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7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7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7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7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7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7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7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7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7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7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7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7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7"/>
      <c r="H617" s="41"/>
      <c r="I617" s="41"/>
      <c r="J617" s="46"/>
    </row>
    <row r="618" spans="1:10" ht="15.75" x14ac:dyDescent="0.25">
      <c r="A618" s="41"/>
      <c r="B618" s="52"/>
      <c r="D618" s="41"/>
      <c r="E618" s="41"/>
      <c r="F618" s="47"/>
      <c r="G618" s="47"/>
      <c r="H618" s="41"/>
      <c r="I618" s="41"/>
      <c r="J618" s="46"/>
    </row>
    <row r="619" spans="1:10" ht="15.75" x14ac:dyDescent="0.25">
      <c r="A619" s="41"/>
      <c r="B619" s="52"/>
      <c r="D619" s="41"/>
      <c r="E619" s="41"/>
      <c r="F619" s="47"/>
      <c r="G619" s="47"/>
      <c r="H619" s="41"/>
      <c r="I619" s="41"/>
      <c r="J619" s="46"/>
    </row>
    <row r="620" spans="1:10" ht="15.75" x14ac:dyDescent="0.25">
      <c r="A620" s="41"/>
      <c r="B620" s="52"/>
      <c r="D620" s="41"/>
      <c r="E620" s="41"/>
      <c r="F620" s="47"/>
      <c r="G620" s="47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7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7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7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7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7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7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7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7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7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7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7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7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7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7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7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7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7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7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7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7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7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7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7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7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7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7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7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7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7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7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7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7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7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7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7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7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7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7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7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7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7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7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7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7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7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7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7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7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7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7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7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7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7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7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7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7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7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7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7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7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7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7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7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7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7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7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7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7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7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7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7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7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7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7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7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7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7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7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7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7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7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7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7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7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7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7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7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7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7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7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7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7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7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7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7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7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7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7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7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7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7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7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7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7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7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7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7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7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7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7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7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7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7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7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7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7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7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7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7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7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7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7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7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7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7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7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7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7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7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7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7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7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7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7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7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7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7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7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7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7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7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7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7"/>
      <c r="H774" s="41"/>
      <c r="I774" s="41"/>
      <c r="J774" s="46"/>
    </row>
    <row r="775" spans="1:10" ht="15.75" x14ac:dyDescent="0.25">
      <c r="A775" s="41"/>
      <c r="B775" s="41"/>
      <c r="D775" s="41"/>
      <c r="E775" s="41"/>
      <c r="F775" s="47"/>
      <c r="G775" s="47"/>
      <c r="H775" s="41"/>
      <c r="I775" s="41"/>
      <c r="J775" s="46"/>
    </row>
    <row r="776" spans="1:10" ht="15.75" x14ac:dyDescent="0.25">
      <c r="A776" s="41"/>
      <c r="B776" s="41"/>
      <c r="D776" s="41"/>
      <c r="E776" s="41"/>
      <c r="F776" s="47"/>
      <c r="G776" s="47"/>
      <c r="H776" s="41"/>
      <c r="I776" s="41"/>
      <c r="J776" s="46"/>
    </row>
    <row r="777" spans="1:10" ht="15.75" x14ac:dyDescent="0.25">
      <c r="A777" s="41"/>
      <c r="B777" s="41"/>
      <c r="D777" s="41"/>
      <c r="E777" s="41"/>
      <c r="F777" s="47"/>
      <c r="G777" s="47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7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7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7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7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7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7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7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7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7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7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7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7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7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7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7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7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7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7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7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7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7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7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7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7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7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7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7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7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7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7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7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7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7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7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7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7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7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7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7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7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7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7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7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7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7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7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7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7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7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7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7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7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7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7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7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7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7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7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7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7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7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7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7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7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7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7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7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7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7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7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7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7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7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7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7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7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7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7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7"/>
      <c r="H864" s="41"/>
      <c r="I864" s="41"/>
      <c r="J864" s="46"/>
    </row>
    <row r="865" spans="1:10" ht="15.75" x14ac:dyDescent="0.25">
      <c r="A865" s="41"/>
      <c r="B865" s="48"/>
      <c r="D865" s="41"/>
      <c r="E865" s="41"/>
      <c r="F865" s="47"/>
      <c r="G865" s="47"/>
      <c r="H865" s="41"/>
      <c r="I865" s="41"/>
      <c r="J865" s="46"/>
    </row>
    <row r="866" spans="1:10" ht="15.75" x14ac:dyDescent="0.25">
      <c r="A866" s="41"/>
      <c r="B866" s="48"/>
      <c r="D866" s="41"/>
      <c r="E866" s="41"/>
      <c r="F866" s="47"/>
      <c r="G866" s="47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7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7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7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7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7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7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7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7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7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7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7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7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7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7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7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7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7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7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7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7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7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7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7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7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7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7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7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7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7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7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7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7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7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7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7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7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7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7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7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7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7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7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7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7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7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7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7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7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7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7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7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7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7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7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7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7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7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7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7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7"/>
      <c r="H932" s="41"/>
      <c r="I932" s="41"/>
      <c r="J932" s="46"/>
    </row>
    <row r="933" spans="1:10" ht="15.75" x14ac:dyDescent="0.25">
      <c r="A933" s="41"/>
      <c r="B933" s="41"/>
      <c r="D933" s="41"/>
      <c r="E933" s="41"/>
      <c r="F933" s="47"/>
      <c r="G933" s="47"/>
      <c r="H933" s="41"/>
      <c r="I933" s="41"/>
      <c r="J933" s="46"/>
    </row>
    <row r="934" spans="1:10" ht="15.75" x14ac:dyDescent="0.25">
      <c r="A934" s="41"/>
      <c r="B934" s="41"/>
      <c r="D934" s="41"/>
      <c r="E934" s="41"/>
      <c r="F934" s="47"/>
      <c r="G934" s="47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7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7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7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7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7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7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7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7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7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7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7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7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7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7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7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7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7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7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7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7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7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7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7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7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7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7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7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7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7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7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7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7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7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7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7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7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7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7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7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7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7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7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7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7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7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7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7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7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7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7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7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7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7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7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7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7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7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7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7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7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7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7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7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7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7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7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7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7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7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7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7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7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7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7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7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7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7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7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7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7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7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7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7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7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7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7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7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7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7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7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7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7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7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7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7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7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7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7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7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7"/>
      <c r="H1042" s="41"/>
      <c r="I1042" s="41"/>
      <c r="J1042" s="46"/>
    </row>
    <row r="1043" spans="1:10" ht="15.75" x14ac:dyDescent="0.25">
      <c r="A1043" s="41"/>
      <c r="B1043" s="48"/>
      <c r="D1043" s="41"/>
      <c r="E1043" s="41"/>
      <c r="F1043" s="47"/>
      <c r="G1043" s="47"/>
      <c r="H1043" s="41"/>
      <c r="I1043" s="41"/>
      <c r="J1043" s="46"/>
    </row>
    <row r="1044" spans="1:10" ht="15.75" x14ac:dyDescent="0.25">
      <c r="A1044" s="41"/>
      <c r="B1044" s="48"/>
      <c r="D1044" s="41"/>
      <c r="E1044" s="41"/>
      <c r="F1044" s="47"/>
      <c r="G1044" s="47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7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7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7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7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7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7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7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7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7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7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7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7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7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7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7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7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7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7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7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7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7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7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7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7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7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7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7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7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7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7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7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7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7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7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7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7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7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7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7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7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7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7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7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7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7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7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7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7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7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7"/>
      <c r="H1096" s="41"/>
      <c r="I1096" s="41"/>
      <c r="J1096" s="46"/>
    </row>
    <row r="1097" spans="1:10" ht="15.75" x14ac:dyDescent="0.25">
      <c r="A1097" s="41"/>
      <c r="B1097" s="41"/>
      <c r="D1097" s="41"/>
      <c r="E1097" s="41"/>
      <c r="F1097" s="47"/>
      <c r="G1097" s="47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7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7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7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7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7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7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7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7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7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7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7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7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7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7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7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7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7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7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7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7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8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8"/>
      <c r="D1126" s="41"/>
      <c r="E1126" s="41"/>
      <c r="F1126" s="47"/>
      <c r="G1126" s="47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53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53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41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41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41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8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8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8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8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8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8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8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8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8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8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1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1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8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8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8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8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8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8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8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53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53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53"/>
      <c r="H1495" s="41"/>
      <c r="I1495" s="41"/>
      <c r="J1495" s="46"/>
    </row>
    <row r="1496" spans="1:10" ht="15.75" x14ac:dyDescent="0.25">
      <c r="A1496" s="41"/>
      <c r="B1496" s="48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8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54"/>
      <c r="D1498" s="54"/>
      <c r="E1498" s="54"/>
      <c r="F1498" s="55"/>
      <c r="G1498" s="55"/>
      <c r="H1498" s="54"/>
      <c r="I1498" s="54"/>
      <c r="J1498" s="56"/>
    </row>
    <row r="1499" spans="1:10" ht="15.75" x14ac:dyDescent="0.25">
      <c r="A1499" s="41"/>
      <c r="B1499" s="41"/>
      <c r="D1499" s="41"/>
      <c r="E1499" s="41"/>
      <c r="F1499" s="57"/>
      <c r="G1499" s="5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57"/>
      <c r="G1500" s="57"/>
      <c r="H1500" s="41"/>
      <c r="I1500" s="41"/>
      <c r="J1500" s="46"/>
    </row>
    <row r="1501" spans="1:10" ht="15.75" x14ac:dyDescent="0.25">
      <c r="A1501" s="41"/>
      <c r="B1501" s="48"/>
      <c r="D1501" s="41"/>
      <c r="E1501" s="41"/>
      <c r="F1501" s="57"/>
      <c r="G1501" s="5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57"/>
      <c r="G1502" s="57"/>
      <c r="H1502" s="41"/>
      <c r="I1502" s="41"/>
      <c r="J1502" s="46"/>
    </row>
    <row r="1503" spans="1:10" ht="15.75" x14ac:dyDescent="0.25">
      <c r="A1503" s="41"/>
      <c r="B1503" s="48"/>
      <c r="D1503" s="41"/>
      <c r="E1503" s="41"/>
      <c r="F1503" s="57"/>
      <c r="G1503" s="5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57"/>
      <c r="G1504" s="57"/>
      <c r="H1504" s="41"/>
      <c r="I1504" s="41"/>
      <c r="J1504" s="46"/>
    </row>
    <row r="1505" spans="1:10" ht="15.75" x14ac:dyDescent="0.25">
      <c r="A1505" s="41"/>
      <c r="B1505" s="48"/>
      <c r="D1505" s="41"/>
      <c r="E1505" s="41"/>
      <c r="F1505" s="57"/>
      <c r="G1505" s="57"/>
      <c r="H1505" s="41"/>
      <c r="I1505" s="41"/>
      <c r="J1505" s="46"/>
    </row>
    <row r="1506" spans="1:10" ht="15.75" x14ac:dyDescent="0.25">
      <c r="A1506" s="41"/>
      <c r="B1506" s="48"/>
      <c r="D1506" s="41"/>
      <c r="E1506" s="41"/>
      <c r="F1506" s="57"/>
      <c r="G1506" s="5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57"/>
      <c r="G1507" s="5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57"/>
      <c r="G1508" s="5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57"/>
      <c r="G1509" s="5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57"/>
      <c r="G1510" s="5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57"/>
      <c r="G1511" s="5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57"/>
      <c r="G1512" s="5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57"/>
      <c r="G1513" s="5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57"/>
      <c r="G1514" s="5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57"/>
      <c r="G1515" s="5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57"/>
      <c r="G1516" s="5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57"/>
      <c r="G1517" s="5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57"/>
      <c r="G1518" s="5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57"/>
      <c r="G1519" s="57"/>
      <c r="H1519" s="41"/>
      <c r="I1519" s="41"/>
      <c r="J1519" s="46"/>
    </row>
    <row r="1520" spans="1:10" ht="15.75" x14ac:dyDescent="0.25">
      <c r="A1520" s="41"/>
      <c r="B1520" s="48"/>
      <c r="D1520" s="41"/>
      <c r="E1520" s="41"/>
      <c r="F1520" s="57"/>
      <c r="G1520" s="57"/>
      <c r="H1520" s="41"/>
      <c r="I1520" s="41"/>
      <c r="J1520" s="46"/>
    </row>
    <row r="1521" spans="1:10" ht="15.75" x14ac:dyDescent="0.25">
      <c r="A1521" s="41"/>
      <c r="B1521" s="48"/>
      <c r="D1521" s="41"/>
      <c r="E1521" s="41"/>
      <c r="F1521" s="57"/>
      <c r="G1521" s="5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57"/>
      <c r="G1522" s="57"/>
      <c r="H1522" s="41"/>
      <c r="I1522" s="41"/>
      <c r="J1522" s="46"/>
    </row>
    <row r="1523" spans="1:10" ht="15.75" x14ac:dyDescent="0.25">
      <c r="A1523" s="41"/>
      <c r="B1523" s="48"/>
      <c r="D1523" s="41"/>
      <c r="E1523" s="41"/>
      <c r="F1523" s="57"/>
      <c r="G1523" s="57"/>
      <c r="H1523" s="41"/>
      <c r="I1523" s="41"/>
      <c r="J1523" s="46"/>
    </row>
    <row r="1524" spans="1:10" ht="15.75" x14ac:dyDescent="0.25">
      <c r="A1524" s="41"/>
      <c r="B1524" s="58"/>
      <c r="D1524" s="41"/>
      <c r="E1524" s="41"/>
      <c r="F1524" s="57"/>
      <c r="G1524" s="5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57"/>
      <c r="G1525" s="5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57"/>
      <c r="G1526" s="5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57"/>
      <c r="G1527" s="57"/>
      <c r="H1527" s="41"/>
      <c r="I1527" s="41"/>
      <c r="J1527" s="46"/>
    </row>
    <row r="1528" spans="1:10" ht="15.75" x14ac:dyDescent="0.25">
      <c r="A1528" s="41"/>
      <c r="B1528" s="48"/>
      <c r="D1528" s="41"/>
      <c r="E1528" s="41"/>
      <c r="F1528" s="57"/>
      <c r="G1528" s="5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57"/>
      <c r="G1529" s="5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57"/>
      <c r="G1530" s="5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57"/>
      <c r="G1531" s="5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57"/>
      <c r="G1532" s="5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57"/>
      <c r="G1533" s="5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57"/>
      <c r="G1534" s="5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57"/>
      <c r="G1535" s="5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57"/>
      <c r="G1536" s="5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57"/>
      <c r="G1537" s="5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57"/>
      <c r="G1538" s="5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57"/>
      <c r="G1539" s="57"/>
      <c r="H1539" s="41"/>
      <c r="I1539" s="41"/>
      <c r="J1539" s="46"/>
    </row>
    <row r="1540" spans="1:10" ht="15.75" x14ac:dyDescent="0.25">
      <c r="A1540" s="41"/>
      <c r="B1540" s="48"/>
      <c r="D1540" s="41"/>
      <c r="E1540" s="41"/>
      <c r="F1540" s="57"/>
      <c r="G1540" s="5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57"/>
      <c r="G1541" s="5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57"/>
      <c r="G1542" s="5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57"/>
      <c r="G1543" s="57"/>
      <c r="H1543" s="41"/>
      <c r="I1543" s="41"/>
      <c r="J1543" s="46"/>
    </row>
    <row r="1544" spans="1:10" ht="15.75" x14ac:dyDescent="0.25">
      <c r="A1544" s="14"/>
      <c r="B1544" s="48"/>
      <c r="D1544" s="41"/>
      <c r="E1544" s="41"/>
      <c r="F1544" s="57"/>
      <c r="G1544" s="5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57"/>
      <c r="G1545" s="5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57"/>
      <c r="G1546" s="5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57"/>
      <c r="G1547" s="5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57"/>
      <c r="G1548" s="5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57"/>
      <c r="G1549" s="5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57"/>
      <c r="G1550" s="5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57"/>
      <c r="G1551" s="57"/>
      <c r="H1551" s="41"/>
      <c r="I1551" s="41"/>
      <c r="J1551" s="46"/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scale="32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66" t="s">
        <v>139</v>
      </c>
      <c r="B1" s="166"/>
      <c r="C1" s="166"/>
      <c r="D1" s="166"/>
      <c r="E1" s="166"/>
      <c r="F1" s="166"/>
      <c r="G1" s="166"/>
      <c r="H1" s="166"/>
      <c r="I1" s="166"/>
    </row>
    <row r="2" spans="1:10" ht="18" x14ac:dyDescent="0.25">
      <c r="A2" s="167" t="s">
        <v>140</v>
      </c>
      <c r="B2" s="167"/>
      <c r="C2" s="167"/>
      <c r="D2" s="167"/>
      <c r="E2" s="167"/>
      <c r="F2" s="167"/>
      <c r="G2" s="167"/>
      <c r="H2" s="167"/>
      <c r="I2" s="167"/>
    </row>
    <row r="3" spans="1:10" ht="15.75" x14ac:dyDescent="0.25">
      <c r="A3" s="168"/>
      <c r="B3" s="168"/>
      <c r="C3" s="168"/>
      <c r="D3" s="168"/>
      <c r="E3" s="168"/>
      <c r="F3" s="168"/>
      <c r="G3" s="168"/>
      <c r="H3" s="168"/>
      <c r="I3" s="168"/>
    </row>
    <row r="4" spans="1:10" ht="18" x14ac:dyDescent="0.25">
      <c r="A4" s="169" t="s">
        <v>400</v>
      </c>
      <c r="B4" s="169"/>
      <c r="C4" s="169"/>
      <c r="D4" s="169"/>
      <c r="E4" s="169"/>
      <c r="F4" s="169"/>
      <c r="G4" s="169"/>
      <c r="H4" s="169"/>
      <c r="I4" s="169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70" t="s">
        <v>206</v>
      </c>
      <c r="B244" s="170"/>
      <c r="C244" s="170"/>
      <c r="D244" s="170"/>
      <c r="E244" s="170"/>
      <c r="F244" s="170"/>
      <c r="G244" s="170"/>
      <c r="H244" s="170"/>
      <c r="I244" s="170"/>
    </row>
    <row r="245" spans="1:9" ht="18.75" x14ac:dyDescent="0.3">
      <c r="A245" s="171" t="s">
        <v>207</v>
      </c>
      <c r="B245" s="171"/>
      <c r="C245" s="171"/>
      <c r="D245" s="171"/>
      <c r="E245" s="171"/>
      <c r="F245" s="171"/>
      <c r="G245" s="171"/>
      <c r="H245" s="171"/>
      <c r="I245" s="171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150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32"/>
    </row>
    <row r="3" spans="1:10" s="3" customFormat="1" ht="18" x14ac:dyDescent="0.25">
      <c r="A3" s="167" t="s">
        <v>140</v>
      </c>
      <c r="B3" s="167"/>
      <c r="C3" s="167"/>
      <c r="D3" s="167"/>
      <c r="E3" s="167"/>
      <c r="F3" s="167"/>
      <c r="G3" s="167"/>
      <c r="H3" s="167"/>
      <c r="I3" s="167"/>
      <c r="J3" s="32"/>
    </row>
    <row r="4" spans="1:10" s="3" customFormat="1" ht="15.75" x14ac:dyDescent="0.25">
      <c r="A4" s="168"/>
      <c r="B4" s="168"/>
      <c r="C4" s="168"/>
      <c r="D4" s="168"/>
      <c r="E4" s="168"/>
      <c r="F4" s="168"/>
      <c r="G4" s="168"/>
      <c r="H4" s="168"/>
      <c r="I4" s="168"/>
      <c r="J4" s="32"/>
    </row>
    <row r="5" spans="1:10" s="3" customFormat="1" ht="18" x14ac:dyDescent="0.25">
      <c r="A5" s="169" t="s">
        <v>270</v>
      </c>
      <c r="B5" s="169"/>
      <c r="C5" s="169"/>
      <c r="D5" s="169"/>
      <c r="E5" s="169"/>
      <c r="F5" s="169"/>
      <c r="G5" s="169"/>
      <c r="H5" s="169"/>
      <c r="I5" s="169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70" t="s">
        <v>206</v>
      </c>
      <c r="B248" s="170"/>
      <c r="C248" s="170"/>
      <c r="D248" s="170"/>
      <c r="E248" s="170"/>
      <c r="F248" s="170"/>
      <c r="G248" s="170"/>
      <c r="H248" s="170"/>
      <c r="I248" s="170"/>
    </row>
    <row r="249" spans="1:9" ht="18.75" x14ac:dyDescent="0.3">
      <c r="A249" s="171" t="s">
        <v>207</v>
      </c>
      <c r="B249" s="171"/>
      <c r="C249" s="171"/>
      <c r="D249" s="171"/>
      <c r="E249" s="171"/>
      <c r="F249" s="171"/>
      <c r="G249" s="171"/>
      <c r="H249" s="171"/>
      <c r="I249" s="171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98" priority="3" stopIfTrue="1" operator="equal">
      <formula>"solicitar material"</formula>
    </cfRule>
  </conditionalFormatting>
  <conditionalFormatting sqref="G101:H123">
    <cfRule type="cellIs" dxfId="97" priority="2" stopIfTrue="1" operator="equal">
      <formula>"solicitar material"</formula>
    </cfRule>
  </conditionalFormatting>
  <conditionalFormatting sqref="G181:H220">
    <cfRule type="cellIs" dxfId="96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6"/>
      <c r="C1" s="96"/>
      <c r="D1" s="97"/>
      <c r="E1" s="96"/>
      <c r="F1" s="96"/>
      <c r="G1" s="96"/>
      <c r="H1" s="96"/>
      <c r="I1" s="96"/>
      <c r="J1" s="96"/>
      <c r="K1" s="98"/>
      <c r="L1" s="99"/>
      <c r="M1" s="100"/>
    </row>
    <row r="2" spans="1:106" s="93" customFormat="1" ht="22.5" x14ac:dyDescent="0.3"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01"/>
    </row>
    <row r="3" spans="1:106" s="93" customFormat="1" ht="18" x14ac:dyDescent="0.2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01"/>
    </row>
    <row r="4" spans="1:106" s="93" customFormat="1" ht="15.75" x14ac:dyDescent="0.2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01"/>
    </row>
    <row r="5" spans="1:106" s="93" customFormat="1" ht="18" x14ac:dyDescent="0.25">
      <c r="B5" s="172" t="s">
        <v>470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06" s="93" customFormat="1" ht="9.9499999999999993" customHeight="1" x14ac:dyDescent="0.3">
      <c r="B6" s="102"/>
      <c r="C6" s="102"/>
      <c r="D6" s="103"/>
      <c r="E6" s="102"/>
      <c r="F6" s="102"/>
      <c r="G6" s="102"/>
      <c r="H6" s="102"/>
      <c r="I6" s="102"/>
      <c r="J6" s="102"/>
      <c r="K6" s="104"/>
      <c r="L6" s="105"/>
      <c r="M6" s="101"/>
    </row>
    <row r="7" spans="1:106" s="7" customFormat="1" ht="41.1" customHeight="1" x14ac:dyDescent="0.25">
      <c r="A7" s="106"/>
      <c r="B7" s="107" t="s">
        <v>196</v>
      </c>
      <c r="C7" s="107" t="s">
        <v>141</v>
      </c>
      <c r="D7" s="107" t="s">
        <v>150</v>
      </c>
      <c r="E7" s="107" t="s">
        <v>0</v>
      </c>
      <c r="F7" s="107" t="s">
        <v>1</v>
      </c>
      <c r="G7" s="107" t="s">
        <v>2</v>
      </c>
      <c r="H7" s="107" t="s">
        <v>472</v>
      </c>
      <c r="I7" s="107" t="s">
        <v>473</v>
      </c>
      <c r="J7" s="107" t="s">
        <v>143</v>
      </c>
      <c r="K7" s="107" t="s">
        <v>144</v>
      </c>
      <c r="L7" s="125" t="s">
        <v>205</v>
      </c>
      <c r="M7" s="125" t="s">
        <v>142</v>
      </c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</row>
    <row r="8" spans="1:106" x14ac:dyDescent="0.25">
      <c r="A8" s="92">
        <v>1</v>
      </c>
      <c r="B8" s="108" t="s">
        <v>202</v>
      </c>
      <c r="C8" s="108">
        <v>273</v>
      </c>
      <c r="D8" s="108" t="s">
        <v>151</v>
      </c>
      <c r="E8" s="109" t="s">
        <v>181</v>
      </c>
      <c r="F8" s="110" t="s">
        <v>26</v>
      </c>
      <c r="G8" s="108">
        <v>1</v>
      </c>
      <c r="H8" s="108"/>
      <c r="I8" s="108"/>
      <c r="J8" s="126">
        <v>43570</v>
      </c>
      <c r="K8" s="126">
        <v>43570</v>
      </c>
      <c r="L8" s="127">
        <v>188.8</v>
      </c>
      <c r="M8" s="128">
        <v>188.8</v>
      </c>
    </row>
    <row r="9" spans="1:106" x14ac:dyDescent="0.25">
      <c r="A9" s="92">
        <v>2</v>
      </c>
      <c r="B9" s="108" t="s">
        <v>202</v>
      </c>
      <c r="C9" s="108">
        <v>127</v>
      </c>
      <c r="D9" s="108" t="s">
        <v>151</v>
      </c>
      <c r="E9" s="109" t="s">
        <v>25</v>
      </c>
      <c r="F9" s="110" t="s">
        <v>26</v>
      </c>
      <c r="G9" s="108">
        <v>8</v>
      </c>
      <c r="H9" s="108"/>
      <c r="I9" s="108"/>
      <c r="J9" s="126">
        <v>43411</v>
      </c>
      <c r="K9" s="126">
        <v>43411</v>
      </c>
      <c r="L9" s="127">
        <v>155</v>
      </c>
      <c r="M9" s="128">
        <v>1240</v>
      </c>
    </row>
    <row r="10" spans="1:106" x14ac:dyDescent="0.25">
      <c r="A10" s="92">
        <v>3</v>
      </c>
      <c r="B10" s="108" t="s">
        <v>202</v>
      </c>
      <c r="C10" s="108">
        <v>283</v>
      </c>
      <c r="D10" s="108" t="s">
        <v>151</v>
      </c>
      <c r="E10" s="109" t="s">
        <v>264</v>
      </c>
      <c r="F10" s="110" t="s">
        <v>13</v>
      </c>
      <c r="G10" s="111">
        <v>17</v>
      </c>
      <c r="H10" s="111"/>
      <c r="I10" s="111"/>
      <c r="J10" s="126">
        <v>42905</v>
      </c>
      <c r="K10" s="126">
        <v>42905</v>
      </c>
      <c r="L10" s="129">
        <v>177</v>
      </c>
      <c r="M10" s="130">
        <v>3009</v>
      </c>
    </row>
    <row r="11" spans="1:106" x14ac:dyDescent="0.25">
      <c r="A11" s="92">
        <v>4</v>
      </c>
      <c r="B11" s="108" t="s">
        <v>202</v>
      </c>
      <c r="C11" s="108">
        <v>286</v>
      </c>
      <c r="D11" s="108" t="s">
        <v>151</v>
      </c>
      <c r="E11" s="109" t="s">
        <v>265</v>
      </c>
      <c r="F11" s="110" t="s">
        <v>13</v>
      </c>
      <c r="G11" s="111">
        <v>20</v>
      </c>
      <c r="H11" s="111"/>
      <c r="I11" s="111"/>
      <c r="J11" s="126">
        <v>42905</v>
      </c>
      <c r="K11" s="126">
        <v>42905</v>
      </c>
      <c r="L11" s="129">
        <v>177</v>
      </c>
      <c r="M11" s="130">
        <v>3540</v>
      </c>
    </row>
    <row r="12" spans="1:106" x14ac:dyDescent="0.25">
      <c r="A12" s="92">
        <v>5</v>
      </c>
      <c r="B12" s="108" t="s">
        <v>202</v>
      </c>
      <c r="C12" s="108">
        <v>284</v>
      </c>
      <c r="D12" s="108" t="s">
        <v>151</v>
      </c>
      <c r="E12" s="109" t="s">
        <v>266</v>
      </c>
      <c r="F12" s="110" t="s">
        <v>13</v>
      </c>
      <c r="G12" s="111">
        <v>20</v>
      </c>
      <c r="H12" s="111"/>
      <c r="I12" s="111"/>
      <c r="J12" s="126">
        <v>42905</v>
      </c>
      <c r="K12" s="126">
        <v>42905</v>
      </c>
      <c r="L12" s="129">
        <v>177</v>
      </c>
      <c r="M12" s="130">
        <v>3540</v>
      </c>
    </row>
    <row r="13" spans="1:106" x14ac:dyDescent="0.25">
      <c r="A13" s="92">
        <v>6</v>
      </c>
      <c r="B13" s="108" t="s">
        <v>202</v>
      </c>
      <c r="C13" s="108">
        <v>285</v>
      </c>
      <c r="D13" s="108" t="s">
        <v>151</v>
      </c>
      <c r="E13" s="109" t="s">
        <v>267</v>
      </c>
      <c r="F13" s="110" t="s">
        <v>4</v>
      </c>
      <c r="G13" s="111">
        <v>20</v>
      </c>
      <c r="H13" s="111"/>
      <c r="I13" s="111"/>
      <c r="J13" s="126">
        <v>43570</v>
      </c>
      <c r="K13" s="126">
        <v>43570</v>
      </c>
      <c r="L13" s="129">
        <v>290.27999999999997</v>
      </c>
      <c r="M13" s="130">
        <v>5805.5999999999995</v>
      </c>
    </row>
    <row r="14" spans="1:106" ht="15.75" x14ac:dyDescent="0.25">
      <c r="A14" s="92">
        <v>7</v>
      </c>
      <c r="B14" s="112" t="s">
        <v>202</v>
      </c>
      <c r="C14" s="108">
        <v>141</v>
      </c>
      <c r="D14" s="108" t="s">
        <v>151</v>
      </c>
      <c r="E14" s="113" t="s">
        <v>173</v>
      </c>
      <c r="F14" s="114" t="s">
        <v>13</v>
      </c>
      <c r="G14" s="112">
        <v>50</v>
      </c>
      <c r="H14" s="112"/>
      <c r="I14" s="112"/>
      <c r="J14" s="131">
        <v>43789</v>
      </c>
      <c r="K14" s="131">
        <v>43789</v>
      </c>
      <c r="L14" s="132">
        <v>87</v>
      </c>
      <c r="M14" s="133">
        <v>4350</v>
      </c>
    </row>
    <row r="15" spans="1:106" ht="15.75" x14ac:dyDescent="0.25">
      <c r="A15" s="92">
        <v>8</v>
      </c>
      <c r="B15" s="112" t="s">
        <v>202</v>
      </c>
      <c r="C15" s="108">
        <v>109</v>
      </c>
      <c r="D15" s="108" t="s">
        <v>151</v>
      </c>
      <c r="E15" s="113" t="s">
        <v>11</v>
      </c>
      <c r="F15" s="114" t="s">
        <v>12</v>
      </c>
      <c r="G15" s="112">
        <v>78</v>
      </c>
      <c r="H15" s="112"/>
      <c r="I15" s="112"/>
      <c r="J15" s="131">
        <v>43782</v>
      </c>
      <c r="K15" s="131">
        <v>43782</v>
      </c>
      <c r="L15" s="132">
        <v>150.80000000000001</v>
      </c>
      <c r="M15" s="133">
        <v>11762.400000000001</v>
      </c>
    </row>
    <row r="16" spans="1:106" ht="15.75" x14ac:dyDescent="0.25">
      <c r="A16" s="92">
        <v>9</v>
      </c>
      <c r="B16" s="112" t="s">
        <v>202</v>
      </c>
      <c r="C16" s="108">
        <v>125</v>
      </c>
      <c r="D16" s="108" t="s">
        <v>151</v>
      </c>
      <c r="E16" s="113" t="s">
        <v>211</v>
      </c>
      <c r="F16" s="114" t="s">
        <v>12</v>
      </c>
      <c r="G16" s="112">
        <v>291</v>
      </c>
      <c r="H16" s="112"/>
      <c r="I16" s="112"/>
      <c r="J16" s="131">
        <v>44364</v>
      </c>
      <c r="K16" s="131">
        <v>44364</v>
      </c>
      <c r="L16" s="132">
        <v>185.58</v>
      </c>
      <c r="M16" s="133">
        <v>54003.780000000006</v>
      </c>
    </row>
    <row r="17" spans="1:13" x14ac:dyDescent="0.25">
      <c r="A17" s="92">
        <v>10</v>
      </c>
      <c r="B17" s="108" t="s">
        <v>328</v>
      </c>
      <c r="C17" s="108">
        <v>196</v>
      </c>
      <c r="D17" s="108" t="s">
        <v>151</v>
      </c>
      <c r="E17" s="109" t="s">
        <v>184</v>
      </c>
      <c r="F17" s="110" t="s">
        <v>4</v>
      </c>
      <c r="G17" s="108">
        <v>4</v>
      </c>
      <c r="H17" s="108"/>
      <c r="I17" s="108"/>
      <c r="J17" s="126">
        <v>43588</v>
      </c>
      <c r="K17" s="126">
        <v>43588</v>
      </c>
      <c r="L17" s="127">
        <v>5</v>
      </c>
      <c r="M17" s="128">
        <v>20</v>
      </c>
    </row>
    <row r="18" spans="1:13" x14ac:dyDescent="0.25">
      <c r="A18" s="92">
        <v>11</v>
      </c>
      <c r="B18" s="108" t="s">
        <v>329</v>
      </c>
      <c r="C18" s="108">
        <v>228</v>
      </c>
      <c r="D18" s="108" t="s">
        <v>151</v>
      </c>
      <c r="E18" s="109" t="s">
        <v>252</v>
      </c>
      <c r="F18" s="110" t="s">
        <v>20</v>
      </c>
      <c r="G18" s="108">
        <v>2</v>
      </c>
      <c r="H18" s="108"/>
      <c r="I18" s="108"/>
      <c r="J18" s="134">
        <v>43900</v>
      </c>
      <c r="K18" s="134">
        <v>43900</v>
      </c>
      <c r="L18" s="127">
        <v>238.36</v>
      </c>
      <c r="M18" s="128">
        <v>476.72</v>
      </c>
    </row>
    <row r="19" spans="1:13" x14ac:dyDescent="0.25">
      <c r="A19" s="92">
        <v>12</v>
      </c>
      <c r="B19" s="108" t="s">
        <v>329</v>
      </c>
      <c r="C19" s="108">
        <v>237</v>
      </c>
      <c r="D19" s="108" t="s">
        <v>151</v>
      </c>
      <c r="E19" s="109" t="s">
        <v>91</v>
      </c>
      <c r="F19" s="110" t="s">
        <v>13</v>
      </c>
      <c r="G19" s="108">
        <v>2</v>
      </c>
      <c r="H19" s="108"/>
      <c r="I19" s="108"/>
      <c r="J19" s="126">
        <v>43451</v>
      </c>
      <c r="K19" s="126">
        <v>43451</v>
      </c>
      <c r="L19" s="127">
        <v>224</v>
      </c>
      <c r="M19" s="128">
        <v>448</v>
      </c>
    </row>
    <row r="20" spans="1:13" x14ac:dyDescent="0.25">
      <c r="A20" s="92">
        <v>13</v>
      </c>
      <c r="B20" s="108" t="s">
        <v>329</v>
      </c>
      <c r="C20" s="108">
        <v>231</v>
      </c>
      <c r="D20" s="108" t="s">
        <v>151</v>
      </c>
      <c r="E20" s="109" t="s">
        <v>93</v>
      </c>
      <c r="F20" s="110" t="s">
        <v>12</v>
      </c>
      <c r="G20" s="108">
        <v>6</v>
      </c>
      <c r="H20" s="108"/>
      <c r="I20" s="108"/>
      <c r="J20" s="126">
        <v>42893</v>
      </c>
      <c r="K20" s="126">
        <v>42893</v>
      </c>
      <c r="L20" s="127">
        <v>59</v>
      </c>
      <c r="M20" s="128">
        <v>354</v>
      </c>
    </row>
    <row r="21" spans="1:13" x14ac:dyDescent="0.25">
      <c r="A21" s="92">
        <v>14</v>
      </c>
      <c r="B21" s="108" t="s">
        <v>329</v>
      </c>
      <c r="C21" s="108">
        <v>232</v>
      </c>
      <c r="D21" s="108" t="s">
        <v>151</v>
      </c>
      <c r="E21" s="109" t="s">
        <v>170</v>
      </c>
      <c r="F21" s="110" t="s">
        <v>4</v>
      </c>
      <c r="G21" s="108">
        <v>9</v>
      </c>
      <c r="H21" s="108"/>
      <c r="I21" s="108"/>
      <c r="J21" s="126">
        <v>43019</v>
      </c>
      <c r="K21" s="126">
        <v>43019</v>
      </c>
      <c r="L21" s="127">
        <v>40</v>
      </c>
      <c r="M21" s="128">
        <v>360</v>
      </c>
    </row>
    <row r="22" spans="1:13" x14ac:dyDescent="0.25">
      <c r="A22" s="92">
        <v>15</v>
      </c>
      <c r="B22" s="108" t="s">
        <v>329</v>
      </c>
      <c r="C22" s="108">
        <v>235</v>
      </c>
      <c r="D22" s="108" t="s">
        <v>151</v>
      </c>
      <c r="E22" s="109" t="s">
        <v>87</v>
      </c>
      <c r="F22" s="110" t="s">
        <v>20</v>
      </c>
      <c r="G22" s="108">
        <v>9</v>
      </c>
      <c r="H22" s="108"/>
      <c r="I22" s="108"/>
      <c r="J22" s="126">
        <v>44406</v>
      </c>
      <c r="K22" s="126">
        <v>44406</v>
      </c>
      <c r="L22" s="127">
        <v>513.005</v>
      </c>
      <c r="M22" s="128">
        <v>4617.0450000000001</v>
      </c>
    </row>
    <row r="23" spans="1:13" x14ac:dyDescent="0.25">
      <c r="A23" s="92">
        <v>16</v>
      </c>
      <c r="B23" s="108" t="s">
        <v>329</v>
      </c>
      <c r="C23" s="108">
        <v>229</v>
      </c>
      <c r="D23" s="108" t="s">
        <v>151</v>
      </c>
      <c r="E23" s="109" t="s">
        <v>263</v>
      </c>
      <c r="F23" s="110" t="s">
        <v>20</v>
      </c>
      <c r="G23" s="108">
        <v>18</v>
      </c>
      <c r="H23" s="108"/>
      <c r="I23" s="108"/>
      <c r="J23" s="126">
        <v>44406</v>
      </c>
      <c r="K23" s="126">
        <v>44406</v>
      </c>
      <c r="L23" s="127">
        <v>254.88</v>
      </c>
      <c r="M23" s="128">
        <v>4587.84</v>
      </c>
    </row>
    <row r="24" spans="1:13" x14ac:dyDescent="0.25">
      <c r="A24" s="92">
        <v>17</v>
      </c>
      <c r="B24" s="108" t="s">
        <v>329</v>
      </c>
      <c r="C24" s="115">
        <v>327</v>
      </c>
      <c r="D24" s="108" t="s">
        <v>151</v>
      </c>
      <c r="E24" s="109" t="s">
        <v>262</v>
      </c>
      <c r="F24" s="116" t="s">
        <v>20</v>
      </c>
      <c r="G24" s="108">
        <v>20</v>
      </c>
      <c r="H24" s="108"/>
      <c r="I24" s="108"/>
      <c r="J24" s="126">
        <v>44406</v>
      </c>
      <c r="K24" s="126">
        <v>44406</v>
      </c>
      <c r="L24" s="127">
        <v>246.62</v>
      </c>
      <c r="M24" s="128">
        <v>4932.3999999999996</v>
      </c>
    </row>
    <row r="25" spans="1:13" ht="15.75" x14ac:dyDescent="0.25">
      <c r="A25" s="92">
        <v>18</v>
      </c>
      <c r="B25" s="112" t="s">
        <v>329</v>
      </c>
      <c r="C25" s="108">
        <v>230</v>
      </c>
      <c r="D25" s="108" t="s">
        <v>151</v>
      </c>
      <c r="E25" s="113" t="s">
        <v>89</v>
      </c>
      <c r="F25" s="114" t="s">
        <v>20</v>
      </c>
      <c r="G25" s="112">
        <v>46</v>
      </c>
      <c r="H25" s="112"/>
      <c r="I25" s="112"/>
      <c r="J25" s="131">
        <v>41818</v>
      </c>
      <c r="K25" s="131">
        <v>41818</v>
      </c>
      <c r="L25" s="132">
        <v>1044</v>
      </c>
      <c r="M25" s="133">
        <v>48024</v>
      </c>
    </row>
    <row r="26" spans="1:13" ht="15.75" x14ac:dyDescent="0.25">
      <c r="A26" s="92">
        <v>19</v>
      </c>
      <c r="B26" s="112" t="s">
        <v>329</v>
      </c>
      <c r="C26" s="108">
        <v>233</v>
      </c>
      <c r="D26" s="108" t="s">
        <v>151</v>
      </c>
      <c r="E26" s="113" t="s">
        <v>203</v>
      </c>
      <c r="F26" s="114" t="s">
        <v>92</v>
      </c>
      <c r="G26" s="112">
        <v>63</v>
      </c>
      <c r="H26" s="112"/>
      <c r="I26" s="112"/>
      <c r="J26" s="131">
        <v>44057</v>
      </c>
      <c r="K26" s="131">
        <v>44057</v>
      </c>
      <c r="L26" s="132">
        <v>590</v>
      </c>
      <c r="M26" s="133">
        <v>37170</v>
      </c>
    </row>
    <row r="27" spans="1:13" ht="15.75" x14ac:dyDescent="0.25">
      <c r="A27" s="92">
        <v>20</v>
      </c>
      <c r="B27" s="112" t="s">
        <v>329</v>
      </c>
      <c r="C27" s="115">
        <v>324</v>
      </c>
      <c r="D27" s="108" t="s">
        <v>151</v>
      </c>
      <c r="E27" s="113" t="s">
        <v>251</v>
      </c>
      <c r="F27" s="114" t="s">
        <v>20</v>
      </c>
      <c r="G27" s="112">
        <v>250</v>
      </c>
      <c r="H27" s="112"/>
      <c r="I27" s="112"/>
      <c r="J27" s="131">
        <v>44406</v>
      </c>
      <c r="K27" s="131">
        <v>44406</v>
      </c>
      <c r="L27" s="132">
        <v>191.58480000000003</v>
      </c>
      <c r="M27" s="133">
        <v>47896.200000000004</v>
      </c>
    </row>
    <row r="28" spans="1:13" ht="15.75" x14ac:dyDescent="0.25">
      <c r="A28" s="92">
        <v>21</v>
      </c>
      <c r="B28" s="112" t="s">
        <v>329</v>
      </c>
      <c r="C28" s="108">
        <v>234</v>
      </c>
      <c r="D28" s="108" t="s">
        <v>151</v>
      </c>
      <c r="E28" s="113" t="s">
        <v>204</v>
      </c>
      <c r="F28" s="114" t="s">
        <v>92</v>
      </c>
      <c r="G28" s="112">
        <v>276</v>
      </c>
      <c r="H28" s="112"/>
      <c r="I28" s="112"/>
      <c r="J28" s="131">
        <v>44057</v>
      </c>
      <c r="K28" s="131">
        <v>44057</v>
      </c>
      <c r="L28" s="132">
        <v>1642.09</v>
      </c>
      <c r="M28" s="133">
        <v>453216.83999999997</v>
      </c>
    </row>
    <row r="29" spans="1:13" ht="15.75" x14ac:dyDescent="0.25">
      <c r="A29" s="92">
        <v>22</v>
      </c>
      <c r="B29" s="112" t="s">
        <v>329</v>
      </c>
      <c r="C29" s="108">
        <v>238</v>
      </c>
      <c r="D29" s="108" t="s">
        <v>151</v>
      </c>
      <c r="E29" s="113" t="s">
        <v>149</v>
      </c>
      <c r="F29" s="114" t="s">
        <v>4</v>
      </c>
      <c r="G29" s="112">
        <v>441</v>
      </c>
      <c r="H29" s="112"/>
      <c r="I29" s="112"/>
      <c r="J29" s="131">
        <v>43592</v>
      </c>
      <c r="K29" s="131">
        <v>43592</v>
      </c>
      <c r="L29" s="132">
        <v>5</v>
      </c>
      <c r="M29" s="133">
        <v>2205</v>
      </c>
    </row>
    <row r="30" spans="1:13" ht="15.75" x14ac:dyDescent="0.25">
      <c r="A30" s="92">
        <v>23</v>
      </c>
      <c r="B30" s="112" t="s">
        <v>329</v>
      </c>
      <c r="C30" s="108">
        <v>227</v>
      </c>
      <c r="D30" s="108" t="s">
        <v>151</v>
      </c>
      <c r="E30" s="113" t="s">
        <v>250</v>
      </c>
      <c r="F30" s="114" t="s">
        <v>20</v>
      </c>
      <c r="G30" s="112">
        <v>483</v>
      </c>
      <c r="H30" s="112"/>
      <c r="I30" s="112"/>
      <c r="J30" s="131">
        <v>43900</v>
      </c>
      <c r="K30" s="131">
        <v>43900</v>
      </c>
      <c r="L30" s="132">
        <v>179.12</v>
      </c>
      <c r="M30" s="133">
        <v>86514.96</v>
      </c>
    </row>
    <row r="31" spans="1:13" x14ac:dyDescent="0.25">
      <c r="A31" s="92">
        <v>24</v>
      </c>
      <c r="B31" s="108" t="s">
        <v>286</v>
      </c>
      <c r="C31" s="108">
        <v>126</v>
      </c>
      <c r="D31" s="108" t="s">
        <v>151</v>
      </c>
      <c r="E31" s="109" t="s">
        <v>154</v>
      </c>
      <c r="F31" s="110" t="s">
        <v>4</v>
      </c>
      <c r="G31" s="108">
        <v>48</v>
      </c>
      <c r="H31" s="108"/>
      <c r="I31" s="108"/>
      <c r="J31" s="126">
        <v>44406</v>
      </c>
      <c r="K31" s="126">
        <v>44406</v>
      </c>
      <c r="L31" s="127">
        <v>120.99720000000001</v>
      </c>
      <c r="M31" s="128">
        <v>5807.8656000000001</v>
      </c>
    </row>
    <row r="32" spans="1:13" x14ac:dyDescent="0.25">
      <c r="A32" s="92">
        <v>25</v>
      </c>
      <c r="B32" s="108" t="s">
        <v>286</v>
      </c>
      <c r="C32" s="108">
        <v>275</v>
      </c>
      <c r="D32" s="108" t="s">
        <v>151</v>
      </c>
      <c r="E32" s="109" t="s">
        <v>253</v>
      </c>
      <c r="F32" s="110" t="s">
        <v>12</v>
      </c>
      <c r="G32" s="108">
        <v>191</v>
      </c>
      <c r="H32" s="108"/>
      <c r="I32" s="108"/>
      <c r="J32" s="134">
        <v>43977</v>
      </c>
      <c r="K32" s="134">
        <v>43977</v>
      </c>
      <c r="L32" s="127">
        <v>47.2</v>
      </c>
      <c r="M32" s="128">
        <v>9015.2000000000007</v>
      </c>
    </row>
    <row r="33" spans="1:13" x14ac:dyDescent="0.25">
      <c r="A33" s="92">
        <v>26</v>
      </c>
      <c r="B33" s="108" t="s">
        <v>286</v>
      </c>
      <c r="C33" s="115">
        <v>317</v>
      </c>
      <c r="D33" s="108" t="s">
        <v>151</v>
      </c>
      <c r="E33" s="117" t="s">
        <v>254</v>
      </c>
      <c r="F33" s="116" t="s">
        <v>12</v>
      </c>
      <c r="G33" s="108">
        <v>200</v>
      </c>
      <c r="H33" s="108"/>
      <c r="I33" s="108"/>
      <c r="J33" s="126">
        <v>44384</v>
      </c>
      <c r="K33" s="126">
        <v>44384</v>
      </c>
      <c r="L33" s="127">
        <v>43.66</v>
      </c>
      <c r="M33" s="128">
        <v>8732</v>
      </c>
    </row>
    <row r="34" spans="1:13" x14ac:dyDescent="0.25">
      <c r="A34" s="92">
        <v>27</v>
      </c>
      <c r="B34" s="108" t="s">
        <v>287</v>
      </c>
      <c r="C34" s="115">
        <v>311</v>
      </c>
      <c r="D34" s="108" t="s">
        <v>151</v>
      </c>
      <c r="E34" s="117" t="s">
        <v>226</v>
      </c>
      <c r="F34" s="116" t="s">
        <v>4</v>
      </c>
      <c r="G34" s="108">
        <v>1</v>
      </c>
      <c r="H34" s="108"/>
      <c r="I34" s="108"/>
      <c r="J34" s="134">
        <v>44392</v>
      </c>
      <c r="K34" s="134">
        <v>44392</v>
      </c>
      <c r="L34" s="127">
        <v>38.94</v>
      </c>
      <c r="M34" s="128">
        <v>38.94</v>
      </c>
    </row>
    <row r="35" spans="1:13" x14ac:dyDescent="0.25">
      <c r="A35" s="92">
        <v>28</v>
      </c>
      <c r="B35" s="108" t="s">
        <v>287</v>
      </c>
      <c r="C35" s="108">
        <v>197</v>
      </c>
      <c r="D35" s="108" t="s">
        <v>151</v>
      </c>
      <c r="E35" s="109" t="s">
        <v>193</v>
      </c>
      <c r="F35" s="110" t="s">
        <v>12</v>
      </c>
      <c r="G35" s="108">
        <v>1</v>
      </c>
      <c r="H35" s="108"/>
      <c r="I35" s="108"/>
      <c r="J35" s="126">
        <v>43977</v>
      </c>
      <c r="K35" s="126">
        <v>43977</v>
      </c>
      <c r="L35" s="127">
        <v>98.16</v>
      </c>
      <c r="M35" s="128">
        <v>98.16</v>
      </c>
    </row>
    <row r="36" spans="1:13" x14ac:dyDescent="0.25">
      <c r="A36" s="92">
        <v>29</v>
      </c>
      <c r="B36" s="108" t="s">
        <v>287</v>
      </c>
      <c r="C36" s="108">
        <v>282</v>
      </c>
      <c r="D36" s="108" t="s">
        <v>151</v>
      </c>
      <c r="E36" s="109" t="s">
        <v>177</v>
      </c>
      <c r="F36" s="110" t="s">
        <v>4</v>
      </c>
      <c r="G36" s="111">
        <v>1</v>
      </c>
      <c r="H36" s="111"/>
      <c r="I36" s="111"/>
      <c r="J36" s="126">
        <v>43095</v>
      </c>
      <c r="K36" s="126">
        <v>43095</v>
      </c>
      <c r="L36" s="129">
        <v>2595</v>
      </c>
      <c r="M36" s="130">
        <v>2595</v>
      </c>
    </row>
    <row r="37" spans="1:13" x14ac:dyDescent="0.25">
      <c r="A37" s="92">
        <v>30</v>
      </c>
      <c r="B37" s="115" t="s">
        <v>287</v>
      </c>
      <c r="C37" s="115">
        <v>333</v>
      </c>
      <c r="D37" s="108" t="s">
        <v>151</v>
      </c>
      <c r="E37" s="117" t="s">
        <v>268</v>
      </c>
      <c r="F37" s="116" t="s">
        <v>4</v>
      </c>
      <c r="G37" s="111">
        <v>1</v>
      </c>
      <c r="H37" s="111"/>
      <c r="I37" s="111"/>
      <c r="J37" s="134">
        <v>44426</v>
      </c>
      <c r="K37" s="134">
        <v>44426</v>
      </c>
      <c r="L37" s="129">
        <v>1121</v>
      </c>
      <c r="M37" s="130">
        <v>1121</v>
      </c>
    </row>
    <row r="38" spans="1:13" x14ac:dyDescent="0.25">
      <c r="A38" s="92">
        <v>31</v>
      </c>
      <c r="B38" s="108" t="s">
        <v>287</v>
      </c>
      <c r="C38" s="108">
        <v>169</v>
      </c>
      <c r="D38" s="108" t="s">
        <v>151</v>
      </c>
      <c r="E38" s="109" t="s">
        <v>47</v>
      </c>
      <c r="F38" s="110" t="s">
        <v>4</v>
      </c>
      <c r="G38" s="108">
        <v>9</v>
      </c>
      <c r="H38" s="108"/>
      <c r="I38" s="108"/>
      <c r="J38" s="126">
        <v>44385</v>
      </c>
      <c r="K38" s="126">
        <v>44385</v>
      </c>
      <c r="L38" s="127">
        <v>944</v>
      </c>
      <c r="M38" s="128">
        <v>8496</v>
      </c>
    </row>
    <row r="39" spans="1:13" x14ac:dyDescent="0.25">
      <c r="A39" s="92">
        <v>32</v>
      </c>
      <c r="B39" s="115" t="s">
        <v>287</v>
      </c>
      <c r="C39" s="115">
        <v>323</v>
      </c>
      <c r="D39" s="108" t="s">
        <v>151</v>
      </c>
      <c r="E39" s="117" t="s">
        <v>255</v>
      </c>
      <c r="F39" s="116" t="s">
        <v>4</v>
      </c>
      <c r="G39" s="111">
        <v>10</v>
      </c>
      <c r="H39" s="111"/>
      <c r="I39" s="111"/>
      <c r="J39" s="134">
        <v>44406</v>
      </c>
      <c r="K39" s="134">
        <v>44406</v>
      </c>
      <c r="L39" s="129">
        <v>194.7</v>
      </c>
      <c r="M39" s="130">
        <v>1947</v>
      </c>
    </row>
    <row r="40" spans="1:13" x14ac:dyDescent="0.25">
      <c r="A40" s="92">
        <v>33</v>
      </c>
      <c r="B40" s="115" t="s">
        <v>287</v>
      </c>
      <c r="C40" s="108">
        <v>300</v>
      </c>
      <c r="D40" s="108" t="s">
        <v>151</v>
      </c>
      <c r="E40" s="109" t="s">
        <v>306</v>
      </c>
      <c r="F40" s="110" t="s">
        <v>4</v>
      </c>
      <c r="G40" s="111">
        <v>14</v>
      </c>
      <c r="H40" s="111"/>
      <c r="I40" s="111"/>
      <c r="J40" s="126">
        <v>43977</v>
      </c>
      <c r="K40" s="126">
        <v>43977</v>
      </c>
      <c r="L40" s="129">
        <v>161.66</v>
      </c>
      <c r="M40" s="130">
        <v>2263.2399999999998</v>
      </c>
    </row>
    <row r="41" spans="1:13" x14ac:dyDescent="0.25">
      <c r="A41" s="92">
        <v>34</v>
      </c>
      <c r="B41" s="108" t="s">
        <v>287</v>
      </c>
      <c r="C41" s="108">
        <v>107</v>
      </c>
      <c r="D41" s="108" t="s">
        <v>151</v>
      </c>
      <c r="E41" s="109" t="s">
        <v>166</v>
      </c>
      <c r="F41" s="110" t="s">
        <v>4</v>
      </c>
      <c r="G41" s="108">
        <v>18</v>
      </c>
      <c r="H41" s="108"/>
      <c r="I41" s="108"/>
      <c r="J41" s="126">
        <v>44392</v>
      </c>
      <c r="K41" s="126">
        <v>44392</v>
      </c>
      <c r="L41" s="127">
        <v>61.36</v>
      </c>
      <c r="M41" s="128">
        <v>1104.48</v>
      </c>
    </row>
    <row r="42" spans="1:13" x14ac:dyDescent="0.25">
      <c r="A42" s="92">
        <v>35</v>
      </c>
      <c r="B42" s="115" t="s">
        <v>287</v>
      </c>
      <c r="C42" s="115">
        <v>332</v>
      </c>
      <c r="D42" s="108" t="s">
        <v>151</v>
      </c>
      <c r="E42" s="117" t="s">
        <v>269</v>
      </c>
      <c r="F42" s="116" t="s">
        <v>4</v>
      </c>
      <c r="G42" s="111">
        <v>18</v>
      </c>
      <c r="H42" s="111"/>
      <c r="I42" s="111"/>
      <c r="J42" s="134">
        <v>44426</v>
      </c>
      <c r="K42" s="134">
        <v>44426</v>
      </c>
      <c r="L42" s="129">
        <v>678.5</v>
      </c>
      <c r="M42" s="130">
        <v>12213</v>
      </c>
    </row>
    <row r="43" spans="1:13" x14ac:dyDescent="0.25">
      <c r="A43" s="92">
        <v>36</v>
      </c>
      <c r="B43" s="108" t="s">
        <v>287</v>
      </c>
      <c r="C43" s="108">
        <v>253</v>
      </c>
      <c r="D43" s="108" t="s">
        <v>151</v>
      </c>
      <c r="E43" s="109" t="s">
        <v>152</v>
      </c>
      <c r="F43" s="110" t="s">
        <v>12</v>
      </c>
      <c r="G43" s="108">
        <v>34</v>
      </c>
      <c r="H43" s="108"/>
      <c r="I43" s="108"/>
      <c r="J43" s="126">
        <v>43588</v>
      </c>
      <c r="K43" s="126">
        <v>43588</v>
      </c>
      <c r="L43" s="127">
        <v>55</v>
      </c>
      <c r="M43" s="128">
        <v>1870</v>
      </c>
    </row>
    <row r="44" spans="1:13" x14ac:dyDescent="0.25">
      <c r="A44" s="92">
        <v>37</v>
      </c>
      <c r="B44" s="108" t="s">
        <v>287</v>
      </c>
      <c r="C44" s="108">
        <v>295</v>
      </c>
      <c r="D44" s="108" t="s">
        <v>151</v>
      </c>
      <c r="E44" s="109" t="s">
        <v>179</v>
      </c>
      <c r="F44" s="110" t="s">
        <v>12</v>
      </c>
      <c r="G44" s="111">
        <v>40</v>
      </c>
      <c r="H44" s="111"/>
      <c r="I44" s="111"/>
      <c r="J44" s="126">
        <v>43588</v>
      </c>
      <c r="K44" s="126">
        <v>43588</v>
      </c>
      <c r="L44" s="129">
        <v>54</v>
      </c>
      <c r="M44" s="130">
        <v>2160</v>
      </c>
    </row>
    <row r="45" spans="1:13" x14ac:dyDescent="0.25">
      <c r="A45" s="92">
        <v>38</v>
      </c>
      <c r="B45" s="108" t="s">
        <v>287</v>
      </c>
      <c r="C45" s="108">
        <v>287</v>
      </c>
      <c r="D45" s="108" t="s">
        <v>151</v>
      </c>
      <c r="E45" s="109" t="s">
        <v>178</v>
      </c>
      <c r="F45" s="110" t="s">
        <v>12</v>
      </c>
      <c r="G45" s="111">
        <v>49</v>
      </c>
      <c r="H45" s="111"/>
      <c r="I45" s="111"/>
      <c r="J45" s="126">
        <v>43595</v>
      </c>
      <c r="K45" s="126">
        <v>43595</v>
      </c>
      <c r="L45" s="129">
        <v>14.6</v>
      </c>
      <c r="M45" s="130">
        <v>715.4</v>
      </c>
    </row>
    <row r="46" spans="1:13" x14ac:dyDescent="0.25">
      <c r="A46" s="92">
        <v>39</v>
      </c>
      <c r="B46" s="108" t="s">
        <v>287</v>
      </c>
      <c r="C46" s="108">
        <v>198</v>
      </c>
      <c r="D46" s="108" t="s">
        <v>151</v>
      </c>
      <c r="E46" s="109" t="s">
        <v>68</v>
      </c>
      <c r="F46" s="110" t="s">
        <v>12</v>
      </c>
      <c r="G46" s="108">
        <v>50</v>
      </c>
      <c r="H46" s="108"/>
      <c r="I46" s="108"/>
      <c r="J46" s="126">
        <v>43977</v>
      </c>
      <c r="K46" s="126">
        <v>43977</v>
      </c>
      <c r="L46" s="127">
        <v>435.13</v>
      </c>
      <c r="M46" s="128">
        <v>21756.5</v>
      </c>
    </row>
    <row r="47" spans="1:13" x14ac:dyDescent="0.25">
      <c r="A47" s="92">
        <v>40</v>
      </c>
      <c r="B47" s="108" t="s">
        <v>287</v>
      </c>
      <c r="C47" s="108">
        <v>293</v>
      </c>
      <c r="D47" s="108" t="s">
        <v>151</v>
      </c>
      <c r="E47" s="109" t="s">
        <v>125</v>
      </c>
      <c r="F47" s="110" t="s">
        <v>12</v>
      </c>
      <c r="G47" s="111">
        <v>72</v>
      </c>
      <c r="H47" s="111"/>
      <c r="I47" s="111"/>
      <c r="J47" s="126">
        <v>43586</v>
      </c>
      <c r="K47" s="126">
        <v>43586</v>
      </c>
      <c r="L47" s="129">
        <v>30</v>
      </c>
      <c r="M47" s="130">
        <v>2160</v>
      </c>
    </row>
    <row r="48" spans="1:13" x14ac:dyDescent="0.25">
      <c r="A48" s="92">
        <v>41</v>
      </c>
      <c r="B48" s="108" t="s">
        <v>287</v>
      </c>
      <c r="C48" s="108">
        <v>252</v>
      </c>
      <c r="D48" s="108" t="s">
        <v>151</v>
      </c>
      <c r="E48" s="109" t="s">
        <v>153</v>
      </c>
      <c r="F48" s="110" t="s">
        <v>12</v>
      </c>
      <c r="G48" s="108">
        <v>158</v>
      </c>
      <c r="H48" s="108"/>
      <c r="I48" s="108"/>
      <c r="J48" s="126">
        <v>43376</v>
      </c>
      <c r="K48" s="126">
        <v>43376</v>
      </c>
      <c r="L48" s="127">
        <v>9</v>
      </c>
      <c r="M48" s="128">
        <v>1422</v>
      </c>
    </row>
    <row r="49" spans="1:13" ht="15.75" x14ac:dyDescent="0.25">
      <c r="A49" s="92">
        <v>42</v>
      </c>
      <c r="B49" s="112" t="s">
        <v>287</v>
      </c>
      <c r="C49" s="108">
        <v>294</v>
      </c>
      <c r="D49" s="108" t="s">
        <v>151</v>
      </c>
      <c r="E49" s="113" t="s">
        <v>126</v>
      </c>
      <c r="F49" s="114" t="s">
        <v>12</v>
      </c>
      <c r="G49" s="118">
        <v>212</v>
      </c>
      <c r="H49" s="118"/>
      <c r="I49" s="118"/>
      <c r="J49" s="131">
        <v>41818</v>
      </c>
      <c r="K49" s="131">
        <v>41818</v>
      </c>
      <c r="L49" s="135">
        <v>48.97</v>
      </c>
      <c r="M49" s="136">
        <v>10381.64</v>
      </c>
    </row>
    <row r="50" spans="1:13" ht="15.75" x14ac:dyDescent="0.25">
      <c r="A50" s="92">
        <v>43</v>
      </c>
      <c r="B50" s="112" t="s">
        <v>287</v>
      </c>
      <c r="C50" s="108">
        <v>292</v>
      </c>
      <c r="D50" s="108" t="s">
        <v>151</v>
      </c>
      <c r="E50" s="113" t="s">
        <v>127</v>
      </c>
      <c r="F50" s="114" t="s">
        <v>12</v>
      </c>
      <c r="G50" s="118">
        <v>1131</v>
      </c>
      <c r="H50" s="118"/>
      <c r="I50" s="118"/>
      <c r="J50" s="131">
        <v>41818</v>
      </c>
      <c r="K50" s="131">
        <v>41818</v>
      </c>
      <c r="L50" s="135">
        <v>81.42</v>
      </c>
      <c r="M50" s="136">
        <v>92086.02</v>
      </c>
    </row>
    <row r="51" spans="1:13" ht="15.75" x14ac:dyDescent="0.25">
      <c r="A51" s="92">
        <v>44</v>
      </c>
      <c r="B51" s="112" t="s">
        <v>287</v>
      </c>
      <c r="C51" s="108">
        <v>251</v>
      </c>
      <c r="D51" s="108" t="s">
        <v>151</v>
      </c>
      <c r="E51" s="113" t="s">
        <v>146</v>
      </c>
      <c r="F51" s="114" t="s">
        <v>4</v>
      </c>
      <c r="G51" s="112">
        <v>1288</v>
      </c>
      <c r="H51" s="112"/>
      <c r="I51" s="112"/>
      <c r="J51" s="131">
        <v>43601</v>
      </c>
      <c r="K51" s="131">
        <v>43601</v>
      </c>
      <c r="L51" s="132">
        <v>4</v>
      </c>
      <c r="M51" s="133">
        <v>5152</v>
      </c>
    </row>
    <row r="52" spans="1:13" ht="15.75" x14ac:dyDescent="0.25">
      <c r="A52" s="92">
        <v>45</v>
      </c>
      <c r="B52" s="112" t="s">
        <v>347</v>
      </c>
      <c r="C52" s="108">
        <v>249</v>
      </c>
      <c r="D52" s="108" t="s">
        <v>151</v>
      </c>
      <c r="E52" s="113" t="s">
        <v>99</v>
      </c>
      <c r="F52" s="114" t="s">
        <v>4</v>
      </c>
      <c r="G52" s="112">
        <v>329</v>
      </c>
      <c r="H52" s="112"/>
      <c r="I52" s="112"/>
      <c r="J52" s="131">
        <v>42914</v>
      </c>
      <c r="K52" s="131">
        <v>42914</v>
      </c>
      <c r="L52" s="132">
        <v>210</v>
      </c>
      <c r="M52" s="133">
        <v>69090</v>
      </c>
    </row>
    <row r="53" spans="1:13" x14ac:dyDescent="0.25">
      <c r="A53" s="92">
        <v>46</v>
      </c>
      <c r="B53" s="108" t="s">
        <v>199</v>
      </c>
      <c r="C53" s="108">
        <v>296</v>
      </c>
      <c r="D53" s="108" t="s">
        <v>151</v>
      </c>
      <c r="E53" s="109" t="s">
        <v>171</v>
      </c>
      <c r="F53" s="110" t="s">
        <v>138</v>
      </c>
      <c r="G53" s="111">
        <v>1</v>
      </c>
      <c r="H53" s="111"/>
      <c r="I53" s="111"/>
      <c r="J53" s="126">
        <v>43019</v>
      </c>
      <c r="K53" s="126">
        <v>43019</v>
      </c>
      <c r="L53" s="129">
        <v>300</v>
      </c>
      <c r="M53" s="130">
        <v>300</v>
      </c>
    </row>
    <row r="54" spans="1:13" x14ac:dyDescent="0.25">
      <c r="A54" s="92">
        <v>47</v>
      </c>
      <c r="B54" s="108" t="s">
        <v>199</v>
      </c>
      <c r="C54" s="108">
        <v>113</v>
      </c>
      <c r="D54" s="108" t="s">
        <v>151</v>
      </c>
      <c r="E54" s="109" t="s">
        <v>15</v>
      </c>
      <c r="F54" s="110" t="s">
        <v>4</v>
      </c>
      <c r="G54" s="108">
        <v>12</v>
      </c>
      <c r="H54" s="108"/>
      <c r="I54" s="108"/>
      <c r="J54" s="126">
        <v>43580</v>
      </c>
      <c r="K54" s="126">
        <v>43580</v>
      </c>
      <c r="L54" s="127">
        <v>45</v>
      </c>
      <c r="M54" s="128">
        <v>540</v>
      </c>
    </row>
    <row r="55" spans="1:13" x14ac:dyDescent="0.25">
      <c r="A55" s="92">
        <v>48</v>
      </c>
      <c r="B55" s="108" t="s">
        <v>199</v>
      </c>
      <c r="C55" s="108">
        <v>105</v>
      </c>
      <c r="D55" s="108" t="s">
        <v>151</v>
      </c>
      <c r="E55" s="109" t="s">
        <v>10</v>
      </c>
      <c r="F55" s="110" t="s">
        <v>4</v>
      </c>
      <c r="G55" s="108">
        <v>24</v>
      </c>
      <c r="H55" s="108"/>
      <c r="I55" s="108"/>
      <c r="J55" s="126">
        <v>44384</v>
      </c>
      <c r="K55" s="126">
        <v>44384</v>
      </c>
      <c r="L55" s="127">
        <v>88.5</v>
      </c>
      <c r="M55" s="128">
        <v>2124</v>
      </c>
    </row>
    <row r="56" spans="1:13" ht="15.75" x14ac:dyDescent="0.25">
      <c r="A56" s="92">
        <v>49</v>
      </c>
      <c r="B56" s="119" t="s">
        <v>199</v>
      </c>
      <c r="C56" s="108">
        <v>102</v>
      </c>
      <c r="D56" s="108" t="s">
        <v>151</v>
      </c>
      <c r="E56" s="109" t="s">
        <v>6</v>
      </c>
      <c r="F56" s="110" t="s">
        <v>7</v>
      </c>
      <c r="G56" s="108">
        <v>37</v>
      </c>
      <c r="H56" s="108"/>
      <c r="I56" s="108"/>
      <c r="J56" s="126">
        <v>44365</v>
      </c>
      <c r="K56" s="126">
        <v>44365</v>
      </c>
      <c r="L56" s="127">
        <v>466.1</v>
      </c>
      <c r="M56" s="128">
        <v>17245.7</v>
      </c>
    </row>
    <row r="57" spans="1:13" ht="30" x14ac:dyDescent="0.25">
      <c r="A57" s="92">
        <v>50</v>
      </c>
      <c r="B57" s="108" t="s">
        <v>199</v>
      </c>
      <c r="C57" s="115">
        <v>330</v>
      </c>
      <c r="D57" s="108" t="s">
        <v>151</v>
      </c>
      <c r="E57" s="117" t="s">
        <v>257</v>
      </c>
      <c r="F57" s="116" t="s">
        <v>4</v>
      </c>
      <c r="G57" s="108">
        <v>60</v>
      </c>
      <c r="H57" s="108"/>
      <c r="I57" s="108"/>
      <c r="J57" s="134">
        <v>44418</v>
      </c>
      <c r="K57" s="134">
        <v>44418</v>
      </c>
      <c r="L57" s="127">
        <v>230.1</v>
      </c>
      <c r="M57" s="128">
        <v>13806</v>
      </c>
    </row>
    <row r="58" spans="1:13" x14ac:dyDescent="0.25">
      <c r="A58" s="92">
        <v>51</v>
      </c>
      <c r="B58" s="108" t="s">
        <v>348</v>
      </c>
      <c r="C58" s="115">
        <v>314</v>
      </c>
      <c r="D58" s="108" t="s">
        <v>151</v>
      </c>
      <c r="E58" s="117" t="s">
        <v>246</v>
      </c>
      <c r="F58" s="116" t="s">
        <v>4</v>
      </c>
      <c r="G58" s="108">
        <v>10</v>
      </c>
      <c r="H58" s="108"/>
      <c r="I58" s="108"/>
      <c r="J58" s="126">
        <v>44384</v>
      </c>
      <c r="K58" s="126">
        <v>44384</v>
      </c>
      <c r="L58" s="127">
        <v>182.9</v>
      </c>
      <c r="M58" s="128">
        <v>1829</v>
      </c>
    </row>
    <row r="59" spans="1:13" x14ac:dyDescent="0.25">
      <c r="A59" s="92">
        <v>52</v>
      </c>
      <c r="B59" s="108" t="s">
        <v>471</v>
      </c>
      <c r="C59" s="108">
        <v>161</v>
      </c>
      <c r="D59" s="108" t="s">
        <v>151</v>
      </c>
      <c r="E59" s="109" t="s">
        <v>38</v>
      </c>
      <c r="F59" s="110" t="s">
        <v>4</v>
      </c>
      <c r="G59" s="108">
        <v>2</v>
      </c>
      <c r="H59" s="108"/>
      <c r="I59" s="108"/>
      <c r="J59" s="126">
        <v>41818</v>
      </c>
      <c r="K59" s="126">
        <v>41818</v>
      </c>
      <c r="L59" s="127">
        <v>3750</v>
      </c>
      <c r="M59" s="128">
        <v>7500</v>
      </c>
    </row>
    <row r="60" spans="1:13" x14ac:dyDescent="0.25">
      <c r="A60" s="92">
        <v>53</v>
      </c>
      <c r="B60" s="108" t="s">
        <v>201</v>
      </c>
      <c r="C60" s="108">
        <v>207</v>
      </c>
      <c r="D60" s="108" t="s">
        <v>151</v>
      </c>
      <c r="E60" s="109" t="s">
        <v>73</v>
      </c>
      <c r="F60" s="110" t="s">
        <v>74</v>
      </c>
      <c r="G60" s="108">
        <v>1</v>
      </c>
      <c r="H60" s="108"/>
      <c r="I60" s="108"/>
      <c r="J60" s="126">
        <v>43971</v>
      </c>
      <c r="K60" s="126">
        <v>43971</v>
      </c>
      <c r="L60" s="127">
        <v>38.94</v>
      </c>
      <c r="M60" s="128">
        <v>38.94</v>
      </c>
    </row>
    <row r="61" spans="1:13" x14ac:dyDescent="0.25">
      <c r="A61" s="92">
        <v>54</v>
      </c>
      <c r="B61" s="108" t="s">
        <v>201</v>
      </c>
      <c r="C61" s="108">
        <v>163</v>
      </c>
      <c r="D61" s="108" t="s">
        <v>151</v>
      </c>
      <c r="E61" s="109" t="s">
        <v>44</v>
      </c>
      <c r="F61" s="110" t="s">
        <v>7</v>
      </c>
      <c r="G61" s="108">
        <v>4</v>
      </c>
      <c r="H61" s="108"/>
      <c r="I61" s="108"/>
      <c r="J61" s="126">
        <v>42827</v>
      </c>
      <c r="K61" s="126">
        <v>42827</v>
      </c>
      <c r="L61" s="127">
        <v>173</v>
      </c>
      <c r="M61" s="128">
        <v>692</v>
      </c>
    </row>
    <row r="62" spans="1:13" x14ac:dyDescent="0.25">
      <c r="A62" s="92">
        <v>55</v>
      </c>
      <c r="B62" s="108" t="s">
        <v>201</v>
      </c>
      <c r="C62" s="108">
        <v>164</v>
      </c>
      <c r="D62" s="108" t="s">
        <v>151</v>
      </c>
      <c r="E62" s="109" t="s">
        <v>42</v>
      </c>
      <c r="F62" s="110" t="s">
        <v>4</v>
      </c>
      <c r="G62" s="108">
        <v>4</v>
      </c>
      <c r="H62" s="108"/>
      <c r="I62" s="108"/>
      <c r="J62" s="126">
        <v>43586</v>
      </c>
      <c r="K62" s="126">
        <v>43586</v>
      </c>
      <c r="L62" s="127">
        <v>190.59</v>
      </c>
      <c r="M62" s="128">
        <v>762.36</v>
      </c>
    </row>
    <row r="63" spans="1:13" x14ac:dyDescent="0.25">
      <c r="A63" s="92">
        <v>56</v>
      </c>
      <c r="B63" s="108" t="s">
        <v>201</v>
      </c>
      <c r="C63" s="108">
        <v>259</v>
      </c>
      <c r="D63" s="108" t="s">
        <v>151</v>
      </c>
      <c r="E63" s="109" t="s">
        <v>169</v>
      </c>
      <c r="F63" s="110" t="s">
        <v>4</v>
      </c>
      <c r="G63" s="108">
        <v>5</v>
      </c>
      <c r="H63" s="108"/>
      <c r="I63" s="108"/>
      <c r="J63" s="126">
        <v>42998</v>
      </c>
      <c r="K63" s="126">
        <v>42998</v>
      </c>
      <c r="L63" s="127">
        <v>61.99</v>
      </c>
      <c r="M63" s="128">
        <v>309.95</v>
      </c>
    </row>
    <row r="64" spans="1:13" x14ac:dyDescent="0.25">
      <c r="A64" s="92">
        <v>57</v>
      </c>
      <c r="B64" s="108" t="s">
        <v>201</v>
      </c>
      <c r="C64" s="108">
        <v>175</v>
      </c>
      <c r="D64" s="108" t="s">
        <v>151</v>
      </c>
      <c r="E64" s="109" t="s">
        <v>168</v>
      </c>
      <c r="F64" s="110" t="s">
        <v>4</v>
      </c>
      <c r="G64" s="108">
        <v>7</v>
      </c>
      <c r="H64" s="108"/>
      <c r="I64" s="108"/>
      <c r="J64" s="126">
        <v>44392</v>
      </c>
      <c r="K64" s="126">
        <v>44392</v>
      </c>
      <c r="L64" s="127">
        <v>115.64</v>
      </c>
      <c r="M64" s="128">
        <v>809.48</v>
      </c>
    </row>
    <row r="65" spans="1:13" x14ac:dyDescent="0.25">
      <c r="A65" s="92">
        <v>58</v>
      </c>
      <c r="B65" s="108" t="s">
        <v>201</v>
      </c>
      <c r="C65" s="108">
        <v>166</v>
      </c>
      <c r="D65" s="108" t="s">
        <v>151</v>
      </c>
      <c r="E65" s="109" t="s">
        <v>213</v>
      </c>
      <c r="F65" s="110" t="s">
        <v>4</v>
      </c>
      <c r="G65" s="108">
        <v>10</v>
      </c>
      <c r="H65" s="108"/>
      <c r="I65" s="108"/>
      <c r="J65" s="126">
        <v>43586</v>
      </c>
      <c r="K65" s="126">
        <v>43586</v>
      </c>
      <c r="L65" s="127">
        <v>48.38</v>
      </c>
      <c r="M65" s="128">
        <v>483.8</v>
      </c>
    </row>
    <row r="66" spans="1:13" x14ac:dyDescent="0.25">
      <c r="A66" s="92">
        <v>59</v>
      </c>
      <c r="B66" s="108" t="s">
        <v>201</v>
      </c>
      <c r="C66" s="108">
        <v>220</v>
      </c>
      <c r="D66" s="108" t="s">
        <v>151</v>
      </c>
      <c r="E66" s="109" t="s">
        <v>81</v>
      </c>
      <c r="F66" s="110" t="s">
        <v>7</v>
      </c>
      <c r="G66" s="108">
        <v>10</v>
      </c>
      <c r="H66" s="108"/>
      <c r="I66" s="108"/>
      <c r="J66" s="126">
        <v>43588</v>
      </c>
      <c r="K66" s="126">
        <v>43588</v>
      </c>
      <c r="L66" s="127">
        <v>115.64</v>
      </c>
      <c r="M66" s="128">
        <v>1156.4000000000001</v>
      </c>
    </row>
    <row r="67" spans="1:13" x14ac:dyDescent="0.25">
      <c r="A67" s="92">
        <v>60</v>
      </c>
      <c r="B67" s="108" t="s">
        <v>201</v>
      </c>
      <c r="C67" s="108">
        <v>250</v>
      </c>
      <c r="D67" s="108" t="s">
        <v>151</v>
      </c>
      <c r="E67" s="109" t="s">
        <v>94</v>
      </c>
      <c r="F67" s="110" t="s">
        <v>4</v>
      </c>
      <c r="G67" s="108">
        <v>10</v>
      </c>
      <c r="H67" s="108"/>
      <c r="I67" s="108"/>
      <c r="J67" s="126">
        <v>44426</v>
      </c>
      <c r="K67" s="126">
        <v>44426</v>
      </c>
      <c r="L67" s="127">
        <v>259.60000000000002</v>
      </c>
      <c r="M67" s="128">
        <v>2596</v>
      </c>
    </row>
    <row r="68" spans="1:13" x14ac:dyDescent="0.25">
      <c r="A68" s="92">
        <v>61</v>
      </c>
      <c r="B68" s="108" t="s">
        <v>201</v>
      </c>
      <c r="C68" s="108">
        <v>304</v>
      </c>
      <c r="D68" s="108" t="s">
        <v>151</v>
      </c>
      <c r="E68" s="109" t="s">
        <v>215</v>
      </c>
      <c r="F68" s="110" t="s">
        <v>4</v>
      </c>
      <c r="G68" s="108">
        <v>15</v>
      </c>
      <c r="H68" s="108"/>
      <c r="I68" s="108"/>
      <c r="J68" s="126">
        <v>43797</v>
      </c>
      <c r="K68" s="126">
        <v>43797</v>
      </c>
      <c r="L68" s="127">
        <v>110</v>
      </c>
      <c r="M68" s="128">
        <v>1650</v>
      </c>
    </row>
    <row r="69" spans="1:13" x14ac:dyDescent="0.25">
      <c r="A69" s="92">
        <v>62</v>
      </c>
      <c r="B69" s="108" t="s">
        <v>201</v>
      </c>
      <c r="C69" s="108">
        <v>174</v>
      </c>
      <c r="D69" s="108" t="s">
        <v>151</v>
      </c>
      <c r="E69" s="109" t="s">
        <v>49</v>
      </c>
      <c r="F69" s="110" t="s">
        <v>4</v>
      </c>
      <c r="G69" s="108">
        <v>16</v>
      </c>
      <c r="H69" s="108"/>
      <c r="I69" s="108"/>
      <c r="J69" s="126">
        <v>43362</v>
      </c>
      <c r="K69" s="126">
        <v>43362</v>
      </c>
      <c r="L69" s="127">
        <v>74</v>
      </c>
      <c r="M69" s="128">
        <v>1184</v>
      </c>
    </row>
    <row r="70" spans="1:13" x14ac:dyDescent="0.25">
      <c r="A70" s="92">
        <v>63</v>
      </c>
      <c r="B70" s="108" t="s">
        <v>201</v>
      </c>
      <c r="C70" s="108">
        <v>215</v>
      </c>
      <c r="D70" s="108" t="s">
        <v>151</v>
      </c>
      <c r="E70" s="109" t="s">
        <v>247</v>
      </c>
      <c r="F70" s="110" t="s">
        <v>136</v>
      </c>
      <c r="G70" s="108">
        <v>17</v>
      </c>
      <c r="H70" s="108"/>
      <c r="I70" s="108"/>
      <c r="J70" s="126">
        <v>43971</v>
      </c>
      <c r="K70" s="126">
        <v>43971</v>
      </c>
      <c r="L70" s="127">
        <v>60.18</v>
      </c>
      <c r="M70" s="128">
        <v>1023.06</v>
      </c>
    </row>
    <row r="71" spans="1:13" x14ac:dyDescent="0.25">
      <c r="A71" s="92">
        <v>64</v>
      </c>
      <c r="B71" s="108" t="s">
        <v>201</v>
      </c>
      <c r="C71" s="115">
        <v>316</v>
      </c>
      <c r="D71" s="108" t="s">
        <v>151</v>
      </c>
      <c r="E71" s="117" t="s">
        <v>248</v>
      </c>
      <c r="F71" s="116" t="s">
        <v>136</v>
      </c>
      <c r="G71" s="108">
        <v>20</v>
      </c>
      <c r="H71" s="108"/>
      <c r="I71" s="108"/>
      <c r="J71" s="134">
        <v>44384</v>
      </c>
      <c r="K71" s="134">
        <v>44384</v>
      </c>
      <c r="L71" s="127">
        <v>81.42</v>
      </c>
      <c r="M71" s="128">
        <v>1628.4</v>
      </c>
    </row>
    <row r="72" spans="1:13" x14ac:dyDescent="0.25">
      <c r="A72" s="92">
        <v>65</v>
      </c>
      <c r="B72" s="108" t="s">
        <v>201</v>
      </c>
      <c r="C72" s="108">
        <v>280</v>
      </c>
      <c r="D72" s="108" t="s">
        <v>151</v>
      </c>
      <c r="E72" s="109" t="s">
        <v>119</v>
      </c>
      <c r="F72" s="110" t="s">
        <v>4</v>
      </c>
      <c r="G72" s="111">
        <v>22</v>
      </c>
      <c r="H72" s="111"/>
      <c r="I72" s="111"/>
      <c r="J72" s="126">
        <v>44426</v>
      </c>
      <c r="K72" s="126">
        <v>44426</v>
      </c>
      <c r="L72" s="129">
        <v>153.4</v>
      </c>
      <c r="M72" s="130">
        <v>3374.8</v>
      </c>
    </row>
    <row r="73" spans="1:13" x14ac:dyDescent="0.25">
      <c r="A73" s="92">
        <v>66</v>
      </c>
      <c r="B73" s="108" t="s">
        <v>201</v>
      </c>
      <c r="C73" s="108">
        <v>305</v>
      </c>
      <c r="D73" s="108" t="s">
        <v>151</v>
      </c>
      <c r="E73" s="109" t="s">
        <v>216</v>
      </c>
      <c r="F73" s="110" t="s">
        <v>7</v>
      </c>
      <c r="G73" s="108">
        <v>25</v>
      </c>
      <c r="H73" s="108"/>
      <c r="I73" s="108"/>
      <c r="J73" s="126">
        <v>44365</v>
      </c>
      <c r="K73" s="126">
        <v>44365</v>
      </c>
      <c r="L73" s="127">
        <v>536.9</v>
      </c>
      <c r="M73" s="128">
        <v>13422.5</v>
      </c>
    </row>
    <row r="74" spans="1:13" x14ac:dyDescent="0.25">
      <c r="A74" s="92">
        <v>67</v>
      </c>
      <c r="B74" s="108" t="s">
        <v>201</v>
      </c>
      <c r="C74" s="108">
        <v>306</v>
      </c>
      <c r="D74" s="108" t="s">
        <v>151</v>
      </c>
      <c r="E74" s="109" t="s">
        <v>217</v>
      </c>
      <c r="F74" s="110" t="s">
        <v>4</v>
      </c>
      <c r="G74" s="108">
        <v>30</v>
      </c>
      <c r="H74" s="108"/>
      <c r="I74" s="108"/>
      <c r="J74" s="126">
        <v>44365</v>
      </c>
      <c r="K74" s="126">
        <v>44365</v>
      </c>
      <c r="L74" s="127">
        <v>76.7</v>
      </c>
      <c r="M74" s="128">
        <v>2301</v>
      </c>
    </row>
    <row r="75" spans="1:13" ht="15.75" x14ac:dyDescent="0.25">
      <c r="A75" s="92">
        <v>68</v>
      </c>
      <c r="B75" s="108" t="s">
        <v>201</v>
      </c>
      <c r="C75" s="115">
        <v>331</v>
      </c>
      <c r="D75" s="108" t="s">
        <v>151</v>
      </c>
      <c r="E75" s="117" t="s">
        <v>261</v>
      </c>
      <c r="F75" s="120" t="s">
        <v>4</v>
      </c>
      <c r="G75" s="108">
        <v>30</v>
      </c>
      <c r="H75" s="108"/>
      <c r="I75" s="108"/>
      <c r="J75" s="134">
        <v>44418</v>
      </c>
      <c r="K75" s="134">
        <v>44418</v>
      </c>
      <c r="L75" s="127">
        <v>655.35233333333304</v>
      </c>
      <c r="M75" s="128">
        <v>19660.569999999992</v>
      </c>
    </row>
    <row r="76" spans="1:13" x14ac:dyDescent="0.25">
      <c r="A76" s="92">
        <v>69</v>
      </c>
      <c r="B76" s="108" t="s">
        <v>201</v>
      </c>
      <c r="C76" s="108">
        <v>213</v>
      </c>
      <c r="D76" s="108" t="s">
        <v>151</v>
      </c>
      <c r="E76" s="109" t="s">
        <v>260</v>
      </c>
      <c r="F76" s="110" t="s">
        <v>4</v>
      </c>
      <c r="G76" s="108">
        <v>34</v>
      </c>
      <c r="H76" s="108"/>
      <c r="I76" s="108"/>
      <c r="J76" s="126">
        <v>43977</v>
      </c>
      <c r="K76" s="126">
        <v>43977</v>
      </c>
      <c r="L76" s="127">
        <v>613.6</v>
      </c>
      <c r="M76" s="128">
        <v>20862.400000000001</v>
      </c>
    </row>
    <row r="77" spans="1:13" x14ac:dyDescent="0.25">
      <c r="A77" s="92">
        <v>70</v>
      </c>
      <c r="B77" s="108" t="s">
        <v>201</v>
      </c>
      <c r="C77" s="115">
        <v>308</v>
      </c>
      <c r="D77" s="108" t="s">
        <v>151</v>
      </c>
      <c r="E77" s="117" t="s">
        <v>223</v>
      </c>
      <c r="F77" s="116" t="s">
        <v>4</v>
      </c>
      <c r="G77" s="108">
        <v>50</v>
      </c>
      <c r="H77" s="108"/>
      <c r="I77" s="108"/>
      <c r="J77" s="134">
        <v>44385</v>
      </c>
      <c r="K77" s="134">
        <v>44385</v>
      </c>
      <c r="L77" s="127">
        <v>403.56</v>
      </c>
      <c r="M77" s="128">
        <v>20178</v>
      </c>
    </row>
    <row r="78" spans="1:13" x14ac:dyDescent="0.25">
      <c r="A78" s="92">
        <v>71</v>
      </c>
      <c r="B78" s="108" t="s">
        <v>201</v>
      </c>
      <c r="C78" s="108">
        <v>159</v>
      </c>
      <c r="D78" s="108" t="s">
        <v>151</v>
      </c>
      <c r="E78" s="109" t="s">
        <v>70</v>
      </c>
      <c r="F78" s="110" t="s">
        <v>7</v>
      </c>
      <c r="G78" s="108">
        <v>108</v>
      </c>
      <c r="H78" s="108"/>
      <c r="I78" s="108"/>
      <c r="J78" s="126">
        <v>44384</v>
      </c>
      <c r="K78" s="126">
        <v>44384</v>
      </c>
      <c r="L78" s="127">
        <v>58.95</v>
      </c>
      <c r="M78" s="128">
        <v>6366.6</v>
      </c>
    </row>
    <row r="79" spans="1:13" x14ac:dyDescent="0.25">
      <c r="A79" s="92">
        <v>72</v>
      </c>
      <c r="B79" s="108" t="s">
        <v>201</v>
      </c>
      <c r="C79" s="108">
        <v>165</v>
      </c>
      <c r="D79" s="108" t="s">
        <v>151</v>
      </c>
      <c r="E79" s="109" t="s">
        <v>43</v>
      </c>
      <c r="F79" s="110" t="s">
        <v>7</v>
      </c>
      <c r="G79" s="108">
        <v>129</v>
      </c>
      <c r="H79" s="108"/>
      <c r="I79" s="108"/>
      <c r="J79" s="126">
        <v>44384</v>
      </c>
      <c r="K79" s="126">
        <v>44384</v>
      </c>
      <c r="L79" s="127">
        <v>81.42</v>
      </c>
      <c r="M79" s="128">
        <v>10503.18</v>
      </c>
    </row>
    <row r="80" spans="1:13" ht="15.75" x14ac:dyDescent="0.25">
      <c r="A80" s="92">
        <v>73</v>
      </c>
      <c r="B80" s="112" t="s">
        <v>201</v>
      </c>
      <c r="C80" s="108">
        <v>121</v>
      </c>
      <c r="D80" s="108" t="s">
        <v>151</v>
      </c>
      <c r="E80" s="113" t="s">
        <v>18</v>
      </c>
      <c r="F80" s="114" t="s">
        <v>4</v>
      </c>
      <c r="G80" s="112">
        <v>133</v>
      </c>
      <c r="H80" s="112"/>
      <c r="I80" s="112"/>
      <c r="J80" s="131">
        <v>42827</v>
      </c>
      <c r="K80" s="131">
        <v>42827</v>
      </c>
      <c r="L80" s="132">
        <v>7.4</v>
      </c>
      <c r="M80" s="133">
        <v>984.2</v>
      </c>
    </row>
    <row r="81" spans="1:106" ht="15.75" x14ac:dyDescent="0.25">
      <c r="A81" s="92">
        <v>74</v>
      </c>
      <c r="B81" s="112" t="s">
        <v>201</v>
      </c>
      <c r="C81" s="108">
        <v>167</v>
      </c>
      <c r="D81" s="108" t="s">
        <v>151</v>
      </c>
      <c r="E81" s="113" t="s">
        <v>39</v>
      </c>
      <c r="F81" s="114" t="s">
        <v>40</v>
      </c>
      <c r="G81" s="112">
        <v>150</v>
      </c>
      <c r="H81" s="112"/>
      <c r="I81" s="112"/>
      <c r="J81" s="131">
        <v>43595</v>
      </c>
      <c r="K81" s="131">
        <v>43595</v>
      </c>
      <c r="L81" s="132">
        <v>21.83</v>
      </c>
      <c r="M81" s="133">
        <v>3274.4999999999995</v>
      </c>
    </row>
    <row r="82" spans="1:106" x14ac:dyDescent="0.25">
      <c r="A82" s="92">
        <v>75</v>
      </c>
      <c r="B82" s="108" t="s">
        <v>201</v>
      </c>
      <c r="C82" s="108">
        <v>123</v>
      </c>
      <c r="D82" s="108" t="s">
        <v>151</v>
      </c>
      <c r="E82" s="109" t="s">
        <v>19</v>
      </c>
      <c r="F82" s="110" t="s">
        <v>4</v>
      </c>
      <c r="G82" s="108">
        <v>171</v>
      </c>
      <c r="H82" s="108"/>
      <c r="I82" s="108"/>
      <c r="J82" s="126">
        <v>43595</v>
      </c>
      <c r="K82" s="126">
        <v>43595</v>
      </c>
      <c r="L82" s="127">
        <v>10</v>
      </c>
      <c r="M82" s="128">
        <v>1710</v>
      </c>
    </row>
    <row r="83" spans="1:106" s="95" customFormat="1" ht="15.75" x14ac:dyDescent="0.25">
      <c r="A83" s="92">
        <v>76</v>
      </c>
      <c r="B83" s="112" t="s">
        <v>201</v>
      </c>
      <c r="C83" s="108">
        <v>209</v>
      </c>
      <c r="D83" s="108" t="s">
        <v>151</v>
      </c>
      <c r="E83" s="113" t="s">
        <v>194</v>
      </c>
      <c r="F83" s="114" t="s">
        <v>13</v>
      </c>
      <c r="G83" s="112">
        <v>235</v>
      </c>
      <c r="H83" s="112"/>
      <c r="I83" s="112"/>
      <c r="J83" s="131">
        <v>43977</v>
      </c>
      <c r="K83" s="131">
        <v>43977</v>
      </c>
      <c r="L83" s="132">
        <v>600</v>
      </c>
      <c r="M83" s="133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8" t="s">
        <v>201</v>
      </c>
      <c r="C84" s="108">
        <v>122</v>
      </c>
      <c r="D84" s="108" t="s">
        <v>151</v>
      </c>
      <c r="E84" s="109" t="s">
        <v>235</v>
      </c>
      <c r="F84" s="110" t="s">
        <v>4</v>
      </c>
      <c r="G84" s="108">
        <v>335</v>
      </c>
      <c r="H84" s="108"/>
      <c r="I84" s="108"/>
      <c r="J84" s="134">
        <v>43971</v>
      </c>
      <c r="K84" s="134">
        <v>43971</v>
      </c>
      <c r="L84" s="127">
        <v>15.36</v>
      </c>
      <c r="M84" s="128">
        <v>5145.5999999999995</v>
      </c>
    </row>
    <row r="85" spans="1:106" x14ac:dyDescent="0.25">
      <c r="A85" s="92">
        <v>78</v>
      </c>
      <c r="B85" s="108" t="s">
        <v>201</v>
      </c>
      <c r="C85" s="115">
        <v>318</v>
      </c>
      <c r="D85" s="108" t="s">
        <v>151</v>
      </c>
      <c r="E85" s="117" t="s">
        <v>236</v>
      </c>
      <c r="F85" s="116" t="s">
        <v>4</v>
      </c>
      <c r="G85" s="108">
        <v>384</v>
      </c>
      <c r="H85" s="108"/>
      <c r="I85" s="108"/>
      <c r="J85" s="126">
        <v>44389</v>
      </c>
      <c r="K85" s="126">
        <v>44389</v>
      </c>
      <c r="L85" s="127">
        <v>15.54</v>
      </c>
      <c r="M85" s="128">
        <v>5967.36</v>
      </c>
    </row>
    <row r="86" spans="1:106" ht="15.75" x14ac:dyDescent="0.25">
      <c r="A86" s="92">
        <v>79</v>
      </c>
      <c r="B86" s="112" t="s">
        <v>201</v>
      </c>
      <c r="C86" s="108">
        <v>108</v>
      </c>
      <c r="D86" s="108" t="s">
        <v>151</v>
      </c>
      <c r="E86" s="113" t="s">
        <v>208</v>
      </c>
      <c r="F86" s="114" t="s">
        <v>4</v>
      </c>
      <c r="G86" s="112">
        <v>455</v>
      </c>
      <c r="H86" s="112"/>
      <c r="I86" s="112"/>
      <c r="J86" s="131">
        <v>44056</v>
      </c>
      <c r="K86" s="131">
        <v>44056</v>
      </c>
      <c r="L86" s="132">
        <v>79.89</v>
      </c>
      <c r="M86" s="133">
        <v>36349.949999999997</v>
      </c>
    </row>
    <row r="87" spans="1:106" x14ac:dyDescent="0.25">
      <c r="A87" s="92">
        <v>80</v>
      </c>
      <c r="B87" s="121" t="s">
        <v>198</v>
      </c>
      <c r="C87" s="121">
        <v>101</v>
      </c>
      <c r="D87" s="121" t="s">
        <v>151</v>
      </c>
      <c r="E87" s="122" t="s">
        <v>3</v>
      </c>
      <c r="F87" s="123" t="s">
        <v>4</v>
      </c>
      <c r="G87" s="121">
        <v>1</v>
      </c>
      <c r="H87" s="121"/>
      <c r="I87" s="121"/>
      <c r="J87" s="137">
        <v>42370</v>
      </c>
      <c r="K87" s="137">
        <v>42370</v>
      </c>
      <c r="L87" s="138">
        <v>200</v>
      </c>
      <c r="M87" s="139">
        <v>200</v>
      </c>
    </row>
    <row r="88" spans="1:106" s="95" customFormat="1" x14ac:dyDescent="0.25">
      <c r="A88" s="92">
        <v>81</v>
      </c>
      <c r="B88" s="108" t="s">
        <v>198</v>
      </c>
      <c r="C88" s="108">
        <v>133</v>
      </c>
      <c r="D88" s="108" t="s">
        <v>151</v>
      </c>
      <c r="E88" s="109" t="s">
        <v>238</v>
      </c>
      <c r="F88" s="110" t="s">
        <v>4</v>
      </c>
      <c r="G88" s="108">
        <v>1</v>
      </c>
      <c r="H88" s="108"/>
      <c r="I88" s="108"/>
      <c r="J88" s="134">
        <v>41818</v>
      </c>
      <c r="K88" s="134">
        <v>41818</v>
      </c>
      <c r="L88" s="127">
        <v>370.5</v>
      </c>
      <c r="M88" s="128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8" t="s">
        <v>198</v>
      </c>
      <c r="C89" s="108">
        <v>146</v>
      </c>
      <c r="D89" s="108" t="s">
        <v>151</v>
      </c>
      <c r="E89" s="109" t="s">
        <v>172</v>
      </c>
      <c r="F89" s="110" t="s">
        <v>4</v>
      </c>
      <c r="G89" s="108">
        <v>1</v>
      </c>
      <c r="H89" s="108"/>
      <c r="I89" s="108"/>
      <c r="J89" s="126">
        <v>43895</v>
      </c>
      <c r="K89" s="126">
        <v>43895</v>
      </c>
      <c r="L89" s="127">
        <v>306.8</v>
      </c>
      <c r="M89" s="128">
        <v>306.8</v>
      </c>
    </row>
    <row r="90" spans="1:106" x14ac:dyDescent="0.25">
      <c r="A90" s="92">
        <v>83</v>
      </c>
      <c r="B90" s="108" t="s">
        <v>198</v>
      </c>
      <c r="C90" s="108">
        <v>170</v>
      </c>
      <c r="D90" s="108" t="s">
        <v>151</v>
      </c>
      <c r="E90" s="109" t="s">
        <v>45</v>
      </c>
      <c r="F90" s="110" t="s">
        <v>4</v>
      </c>
      <c r="G90" s="108">
        <v>1</v>
      </c>
      <c r="H90" s="108"/>
      <c r="I90" s="108"/>
      <c r="J90" s="126">
        <v>43237</v>
      </c>
      <c r="K90" s="126">
        <v>43237</v>
      </c>
      <c r="L90" s="127">
        <v>625</v>
      </c>
      <c r="M90" s="128">
        <v>625</v>
      </c>
    </row>
    <row r="91" spans="1:106" x14ac:dyDescent="0.25">
      <c r="A91" s="92">
        <v>84</v>
      </c>
      <c r="B91" s="108" t="s">
        <v>198</v>
      </c>
      <c r="C91" s="108">
        <v>191</v>
      </c>
      <c r="D91" s="108" t="s">
        <v>151</v>
      </c>
      <c r="E91" s="109" t="s">
        <v>65</v>
      </c>
      <c r="F91" s="110" t="s">
        <v>20</v>
      </c>
      <c r="G91" s="108">
        <v>1</v>
      </c>
      <c r="H91" s="108"/>
      <c r="I91" s="108"/>
      <c r="J91" s="126">
        <v>41818</v>
      </c>
      <c r="K91" s="126">
        <v>41818</v>
      </c>
      <c r="L91" s="127">
        <v>250</v>
      </c>
      <c r="M91" s="128">
        <v>250</v>
      </c>
    </row>
    <row r="92" spans="1:106" x14ac:dyDescent="0.25">
      <c r="A92" s="92">
        <v>85</v>
      </c>
      <c r="B92" s="108" t="s">
        <v>198</v>
      </c>
      <c r="C92" s="108">
        <v>219</v>
      </c>
      <c r="D92" s="108" t="s">
        <v>151</v>
      </c>
      <c r="E92" s="109" t="s">
        <v>249</v>
      </c>
      <c r="F92" s="110" t="s">
        <v>4</v>
      </c>
      <c r="G92" s="108">
        <v>1</v>
      </c>
      <c r="H92" s="108"/>
      <c r="I92" s="108"/>
      <c r="J92" s="134">
        <v>43095</v>
      </c>
      <c r="K92" s="134">
        <v>43095</v>
      </c>
      <c r="L92" s="127">
        <v>139.83000000000001</v>
      </c>
      <c r="M92" s="128">
        <v>139.83000000000001</v>
      </c>
    </row>
    <row r="93" spans="1:106" x14ac:dyDescent="0.25">
      <c r="A93" s="92">
        <v>86</v>
      </c>
      <c r="B93" s="108" t="s">
        <v>198</v>
      </c>
      <c r="C93" s="108">
        <v>254</v>
      </c>
      <c r="D93" s="108" t="s">
        <v>151</v>
      </c>
      <c r="E93" s="109" t="s">
        <v>102</v>
      </c>
      <c r="F93" s="110" t="s">
        <v>4</v>
      </c>
      <c r="G93" s="108">
        <v>1</v>
      </c>
      <c r="H93" s="108"/>
      <c r="I93" s="108"/>
      <c r="J93" s="126">
        <v>42914</v>
      </c>
      <c r="K93" s="126">
        <v>42914</v>
      </c>
      <c r="L93" s="127">
        <v>20</v>
      </c>
      <c r="M93" s="128">
        <v>20</v>
      </c>
    </row>
    <row r="94" spans="1:106" x14ac:dyDescent="0.25">
      <c r="A94" s="92">
        <v>87</v>
      </c>
      <c r="B94" s="108" t="s">
        <v>198</v>
      </c>
      <c r="C94" s="115">
        <v>329</v>
      </c>
      <c r="D94" s="108" t="s">
        <v>151</v>
      </c>
      <c r="E94" s="117" t="s">
        <v>256</v>
      </c>
      <c r="F94" s="116" t="s">
        <v>13</v>
      </c>
      <c r="G94" s="108">
        <v>2</v>
      </c>
      <c r="H94" s="108"/>
      <c r="I94" s="108"/>
      <c r="J94" s="134">
        <v>43895</v>
      </c>
      <c r="K94" s="134">
        <v>43895</v>
      </c>
      <c r="L94" s="127">
        <v>323.32</v>
      </c>
      <c r="M94" s="128">
        <v>646.64</v>
      </c>
    </row>
    <row r="95" spans="1:106" x14ac:dyDescent="0.25">
      <c r="A95" s="92">
        <v>88</v>
      </c>
      <c r="B95" s="108" t="s">
        <v>198</v>
      </c>
      <c r="C95" s="108">
        <v>115</v>
      </c>
      <c r="D95" s="108" t="s">
        <v>151</v>
      </c>
      <c r="E95" s="109" t="s">
        <v>186</v>
      </c>
      <c r="F95" s="110" t="s">
        <v>12</v>
      </c>
      <c r="G95" s="108">
        <v>2</v>
      </c>
      <c r="H95" s="108"/>
      <c r="I95" s="108"/>
      <c r="J95" s="126">
        <v>43591</v>
      </c>
      <c r="K95" s="126">
        <v>43591</v>
      </c>
      <c r="L95" s="127">
        <v>195</v>
      </c>
      <c r="M95" s="128">
        <v>390</v>
      </c>
    </row>
    <row r="96" spans="1:106" x14ac:dyDescent="0.25">
      <c r="A96" s="92">
        <v>89</v>
      </c>
      <c r="B96" s="108" t="s">
        <v>198</v>
      </c>
      <c r="C96" s="108">
        <v>279</v>
      </c>
      <c r="D96" s="108" t="s">
        <v>151</v>
      </c>
      <c r="E96" s="109" t="s">
        <v>221</v>
      </c>
      <c r="F96" s="110" t="s">
        <v>13</v>
      </c>
      <c r="G96" s="111">
        <v>3</v>
      </c>
      <c r="H96" s="111"/>
      <c r="I96" s="111"/>
      <c r="J96" s="126">
        <v>44406</v>
      </c>
      <c r="K96" s="126">
        <v>44406</v>
      </c>
      <c r="L96" s="129">
        <v>549.99749999999995</v>
      </c>
      <c r="M96" s="130">
        <v>1649.9924999999998</v>
      </c>
    </row>
    <row r="97" spans="1:106" x14ac:dyDescent="0.25">
      <c r="A97" s="92">
        <v>90</v>
      </c>
      <c r="B97" s="108" t="s">
        <v>198</v>
      </c>
      <c r="C97" s="108">
        <v>303</v>
      </c>
      <c r="D97" s="108" t="s">
        <v>151</v>
      </c>
      <c r="E97" s="109" t="s">
        <v>192</v>
      </c>
      <c r="F97" s="110" t="s">
        <v>4</v>
      </c>
      <c r="G97" s="108">
        <v>4</v>
      </c>
      <c r="H97" s="108"/>
      <c r="I97" s="108"/>
      <c r="J97" s="126">
        <v>43592</v>
      </c>
      <c r="K97" s="126">
        <v>43592</v>
      </c>
      <c r="L97" s="127">
        <v>25</v>
      </c>
      <c r="M97" s="128">
        <v>100</v>
      </c>
    </row>
    <row r="98" spans="1:106" x14ac:dyDescent="0.25">
      <c r="A98" s="92">
        <v>91</v>
      </c>
      <c r="B98" s="108" t="s">
        <v>198</v>
      </c>
      <c r="C98" s="108">
        <v>139</v>
      </c>
      <c r="D98" s="108" t="s">
        <v>151</v>
      </c>
      <c r="E98" s="109" t="s">
        <v>27</v>
      </c>
      <c r="F98" s="110" t="s">
        <v>4</v>
      </c>
      <c r="G98" s="108">
        <v>5</v>
      </c>
      <c r="H98" s="108"/>
      <c r="I98" s="108"/>
      <c r="J98" s="126">
        <v>43248</v>
      </c>
      <c r="K98" s="126">
        <v>43248</v>
      </c>
      <c r="L98" s="127">
        <v>19.28</v>
      </c>
      <c r="M98" s="128">
        <v>96.4</v>
      </c>
    </row>
    <row r="99" spans="1:106" x14ac:dyDescent="0.25">
      <c r="A99" s="92">
        <v>92</v>
      </c>
      <c r="B99" s="108" t="s">
        <v>198</v>
      </c>
      <c r="C99" s="108">
        <v>149</v>
      </c>
      <c r="D99" s="108" t="s">
        <v>151</v>
      </c>
      <c r="E99" s="109" t="s">
        <v>163</v>
      </c>
      <c r="F99" s="110" t="s">
        <v>4</v>
      </c>
      <c r="G99" s="108">
        <v>5</v>
      </c>
      <c r="H99" s="108"/>
      <c r="I99" s="108"/>
      <c r="J99" s="126">
        <v>42893</v>
      </c>
      <c r="K99" s="126">
        <v>42893</v>
      </c>
      <c r="L99" s="127">
        <v>850</v>
      </c>
      <c r="M99" s="128">
        <v>4250</v>
      </c>
    </row>
    <row r="100" spans="1:106" s="95" customFormat="1" x14ac:dyDescent="0.25">
      <c r="A100" s="92">
        <v>93</v>
      </c>
      <c r="B100" s="108" t="s">
        <v>198</v>
      </c>
      <c r="C100" s="108">
        <v>189</v>
      </c>
      <c r="D100" s="108" t="s">
        <v>151</v>
      </c>
      <c r="E100" s="109" t="s">
        <v>63</v>
      </c>
      <c r="F100" s="110" t="s">
        <v>12</v>
      </c>
      <c r="G100" s="108">
        <v>5</v>
      </c>
      <c r="H100" s="108"/>
      <c r="I100" s="108"/>
      <c r="J100" s="126">
        <v>41818</v>
      </c>
      <c r="K100" s="126">
        <v>41818</v>
      </c>
      <c r="L100" s="127">
        <v>37.119999999999997</v>
      </c>
      <c r="M100" s="128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8" t="s">
        <v>198</v>
      </c>
      <c r="C101" s="108">
        <v>190</v>
      </c>
      <c r="D101" s="108" t="s">
        <v>151</v>
      </c>
      <c r="E101" s="109" t="s">
        <v>64</v>
      </c>
      <c r="F101" s="110" t="s">
        <v>20</v>
      </c>
      <c r="G101" s="108">
        <v>5</v>
      </c>
      <c r="H101" s="108"/>
      <c r="I101" s="108"/>
      <c r="J101" s="126">
        <v>41818</v>
      </c>
      <c r="K101" s="126">
        <v>41818</v>
      </c>
      <c r="L101" s="127">
        <v>250</v>
      </c>
      <c r="M101" s="128">
        <v>1250</v>
      </c>
    </row>
    <row r="102" spans="1:106" x14ac:dyDescent="0.25">
      <c r="A102" s="92">
        <v>95</v>
      </c>
      <c r="B102" s="108" t="s">
        <v>198</v>
      </c>
      <c r="C102" s="115">
        <v>310</v>
      </c>
      <c r="D102" s="108" t="s">
        <v>151</v>
      </c>
      <c r="E102" s="117" t="s">
        <v>225</v>
      </c>
      <c r="F102" s="116" t="s">
        <v>4</v>
      </c>
      <c r="G102" s="108">
        <v>6</v>
      </c>
      <c r="H102" s="108"/>
      <c r="I102" s="108"/>
      <c r="J102" s="134">
        <v>44392</v>
      </c>
      <c r="K102" s="134">
        <v>44392</v>
      </c>
      <c r="L102" s="127">
        <v>18.88</v>
      </c>
      <c r="M102" s="128">
        <v>113.28</v>
      </c>
    </row>
    <row r="103" spans="1:106" x14ac:dyDescent="0.25">
      <c r="A103" s="92">
        <v>96</v>
      </c>
      <c r="B103" s="108" t="s">
        <v>198</v>
      </c>
      <c r="C103" s="108">
        <v>244</v>
      </c>
      <c r="D103" s="108" t="s">
        <v>151</v>
      </c>
      <c r="E103" s="109" t="s">
        <v>98</v>
      </c>
      <c r="F103" s="110" t="s">
        <v>4</v>
      </c>
      <c r="G103" s="108">
        <v>6</v>
      </c>
      <c r="H103" s="108"/>
      <c r="I103" s="108"/>
      <c r="J103" s="126">
        <v>43895</v>
      </c>
      <c r="K103" s="126">
        <v>43895</v>
      </c>
      <c r="L103" s="127">
        <v>200.6</v>
      </c>
      <c r="M103" s="128">
        <v>1203.5999999999999</v>
      </c>
    </row>
    <row r="104" spans="1:106" x14ac:dyDescent="0.25">
      <c r="A104" s="92">
        <v>97</v>
      </c>
      <c r="B104" s="108" t="s">
        <v>198</v>
      </c>
      <c r="C104" s="108">
        <v>245</v>
      </c>
      <c r="D104" s="108" t="s">
        <v>151</v>
      </c>
      <c r="E104" s="109" t="s">
        <v>96</v>
      </c>
      <c r="F104" s="110" t="s">
        <v>12</v>
      </c>
      <c r="G104" s="108">
        <v>6</v>
      </c>
      <c r="H104" s="108"/>
      <c r="I104" s="108"/>
      <c r="J104" s="126">
        <v>42914</v>
      </c>
      <c r="K104" s="126">
        <v>42914</v>
      </c>
      <c r="L104" s="127">
        <v>400</v>
      </c>
      <c r="M104" s="128">
        <v>2400</v>
      </c>
    </row>
    <row r="105" spans="1:106" x14ac:dyDescent="0.25">
      <c r="A105" s="92">
        <v>98</v>
      </c>
      <c r="B105" s="108" t="s">
        <v>198</v>
      </c>
      <c r="C105" s="108">
        <v>142</v>
      </c>
      <c r="D105" s="108" t="s">
        <v>151</v>
      </c>
      <c r="E105" s="109" t="s">
        <v>34</v>
      </c>
      <c r="F105" s="110" t="s">
        <v>4</v>
      </c>
      <c r="G105" s="108">
        <v>7</v>
      </c>
      <c r="H105" s="108"/>
      <c r="I105" s="108"/>
      <c r="J105" s="126">
        <v>43895</v>
      </c>
      <c r="K105" s="126">
        <v>43895</v>
      </c>
      <c r="L105" s="127">
        <v>35</v>
      </c>
      <c r="M105" s="128">
        <v>245</v>
      </c>
    </row>
    <row r="106" spans="1:106" x14ac:dyDescent="0.25">
      <c r="A106" s="92">
        <v>99</v>
      </c>
      <c r="B106" s="108" t="s">
        <v>198</v>
      </c>
      <c r="C106" s="108">
        <v>151</v>
      </c>
      <c r="D106" s="108" t="s">
        <v>151</v>
      </c>
      <c r="E106" s="109" t="s">
        <v>33</v>
      </c>
      <c r="F106" s="110" t="s">
        <v>4</v>
      </c>
      <c r="G106" s="108">
        <v>7</v>
      </c>
      <c r="H106" s="108"/>
      <c r="I106" s="108"/>
      <c r="J106" s="126">
        <v>43588</v>
      </c>
      <c r="K106" s="126">
        <v>43588</v>
      </c>
      <c r="L106" s="127">
        <v>118.64</v>
      </c>
      <c r="M106" s="128">
        <v>830.48</v>
      </c>
    </row>
    <row r="107" spans="1:106" x14ac:dyDescent="0.25">
      <c r="A107" s="92">
        <v>100</v>
      </c>
      <c r="B107" s="108" t="s">
        <v>198</v>
      </c>
      <c r="C107" s="108">
        <v>267</v>
      </c>
      <c r="D107" s="108" t="s">
        <v>151</v>
      </c>
      <c r="E107" s="109" t="s">
        <v>106</v>
      </c>
      <c r="F107" s="110" t="s">
        <v>4</v>
      </c>
      <c r="G107" s="108">
        <v>7</v>
      </c>
      <c r="H107" s="108"/>
      <c r="I107" s="108"/>
      <c r="J107" s="126">
        <v>44392</v>
      </c>
      <c r="K107" s="126">
        <v>44392</v>
      </c>
      <c r="L107" s="127">
        <v>194.7</v>
      </c>
      <c r="M107" s="128">
        <v>1362.8999999999999</v>
      </c>
    </row>
    <row r="108" spans="1:106" x14ac:dyDescent="0.25">
      <c r="A108" s="92">
        <v>101</v>
      </c>
      <c r="B108" s="108" t="s">
        <v>198</v>
      </c>
      <c r="C108" s="108">
        <v>195</v>
      </c>
      <c r="D108" s="108" t="s">
        <v>151</v>
      </c>
      <c r="E108" s="109" t="s">
        <v>67</v>
      </c>
      <c r="F108" s="110" t="s">
        <v>12</v>
      </c>
      <c r="G108" s="108">
        <v>8</v>
      </c>
      <c r="H108" s="108"/>
      <c r="I108" s="108"/>
      <c r="J108" s="134">
        <v>43900</v>
      </c>
      <c r="K108" s="134">
        <v>43900</v>
      </c>
      <c r="L108" s="127">
        <v>980</v>
      </c>
      <c r="M108" s="128">
        <v>7840</v>
      </c>
    </row>
    <row r="109" spans="1:106" x14ac:dyDescent="0.25">
      <c r="A109" s="92">
        <v>102</v>
      </c>
      <c r="B109" s="108" t="s">
        <v>198</v>
      </c>
      <c r="C109" s="115">
        <v>321</v>
      </c>
      <c r="D109" s="108" t="s">
        <v>151</v>
      </c>
      <c r="E109" s="109" t="s">
        <v>230</v>
      </c>
      <c r="F109" s="110" t="s">
        <v>13</v>
      </c>
      <c r="G109" s="108">
        <v>9</v>
      </c>
      <c r="H109" s="108"/>
      <c r="I109" s="108"/>
      <c r="J109" s="126">
        <v>44392</v>
      </c>
      <c r="K109" s="126">
        <v>44392</v>
      </c>
      <c r="L109" s="127">
        <v>18.762</v>
      </c>
      <c r="M109" s="128">
        <v>168.858</v>
      </c>
    </row>
    <row r="110" spans="1:106" x14ac:dyDescent="0.25">
      <c r="A110" s="92">
        <v>103</v>
      </c>
      <c r="B110" s="108" t="s">
        <v>198</v>
      </c>
      <c r="C110" s="108">
        <v>184</v>
      </c>
      <c r="D110" s="108" t="s">
        <v>151</v>
      </c>
      <c r="E110" s="109" t="s">
        <v>59</v>
      </c>
      <c r="F110" s="110" t="s">
        <v>12</v>
      </c>
      <c r="G110" s="108">
        <v>9</v>
      </c>
      <c r="H110" s="108"/>
      <c r="I110" s="108"/>
      <c r="J110" s="126">
        <v>43592</v>
      </c>
      <c r="K110" s="126">
        <v>43592</v>
      </c>
      <c r="L110" s="127">
        <v>195</v>
      </c>
      <c r="M110" s="128">
        <v>1755</v>
      </c>
    </row>
    <row r="111" spans="1:106" x14ac:dyDescent="0.25">
      <c r="A111" s="92">
        <v>104</v>
      </c>
      <c r="B111" s="108" t="s">
        <v>198</v>
      </c>
      <c r="C111" s="108">
        <v>243</v>
      </c>
      <c r="D111" s="108" t="s">
        <v>151</v>
      </c>
      <c r="E111" s="109" t="s">
        <v>97</v>
      </c>
      <c r="F111" s="110" t="s">
        <v>4</v>
      </c>
      <c r="G111" s="108">
        <v>9</v>
      </c>
      <c r="H111" s="108"/>
      <c r="I111" s="108"/>
      <c r="J111" s="126">
        <v>43588</v>
      </c>
      <c r="K111" s="126">
        <v>43588</v>
      </c>
      <c r="L111" s="127">
        <v>158.59</v>
      </c>
      <c r="M111" s="128">
        <v>1427.31</v>
      </c>
    </row>
    <row r="112" spans="1:106" x14ac:dyDescent="0.25">
      <c r="A112" s="92">
        <v>105</v>
      </c>
      <c r="B112" s="108" t="s">
        <v>198</v>
      </c>
      <c r="C112" s="108">
        <v>246</v>
      </c>
      <c r="D112" s="108" t="s">
        <v>151</v>
      </c>
      <c r="E112" s="109" t="s">
        <v>95</v>
      </c>
      <c r="F112" s="110" t="s">
        <v>12</v>
      </c>
      <c r="G112" s="108">
        <v>9</v>
      </c>
      <c r="H112" s="108"/>
      <c r="I112" s="108"/>
      <c r="J112" s="126">
        <v>44406</v>
      </c>
      <c r="K112" s="126">
        <v>44406</v>
      </c>
      <c r="L112" s="127">
        <v>517.99639999999999</v>
      </c>
      <c r="M112" s="128">
        <v>4661.9675999999999</v>
      </c>
    </row>
    <row r="113" spans="1:106" x14ac:dyDescent="0.25">
      <c r="A113" s="92">
        <v>106</v>
      </c>
      <c r="B113" s="108" t="s">
        <v>198</v>
      </c>
      <c r="C113" s="108">
        <v>271</v>
      </c>
      <c r="D113" s="108" t="s">
        <v>151</v>
      </c>
      <c r="E113" s="109" t="s">
        <v>113</v>
      </c>
      <c r="F113" s="110" t="s">
        <v>4</v>
      </c>
      <c r="G113" s="108">
        <v>9</v>
      </c>
      <c r="H113" s="108"/>
      <c r="I113" s="108"/>
      <c r="J113" s="126">
        <v>43895</v>
      </c>
      <c r="K113" s="126">
        <v>43895</v>
      </c>
      <c r="L113" s="127">
        <v>16.52</v>
      </c>
      <c r="M113" s="128">
        <v>148.68</v>
      </c>
    </row>
    <row r="114" spans="1:106" x14ac:dyDescent="0.25">
      <c r="A114" s="92">
        <v>107</v>
      </c>
      <c r="B114" s="108" t="s">
        <v>198</v>
      </c>
      <c r="C114" s="108">
        <v>276</v>
      </c>
      <c r="D114" s="108" t="s">
        <v>151</v>
      </c>
      <c r="E114" s="109" t="s">
        <v>116</v>
      </c>
      <c r="F114" s="110" t="s">
        <v>4</v>
      </c>
      <c r="G114" s="108">
        <v>9</v>
      </c>
      <c r="H114" s="108"/>
      <c r="I114" s="108"/>
      <c r="J114" s="126">
        <v>43900</v>
      </c>
      <c r="K114" s="126">
        <v>43900</v>
      </c>
      <c r="L114" s="127">
        <v>46.291400000000003</v>
      </c>
      <c r="M114" s="128">
        <v>416.62260000000003</v>
      </c>
    </row>
    <row r="115" spans="1:106" x14ac:dyDescent="0.25">
      <c r="A115" s="92">
        <v>108</v>
      </c>
      <c r="B115" s="108" t="s">
        <v>198</v>
      </c>
      <c r="C115" s="115">
        <v>313</v>
      </c>
      <c r="D115" s="108" t="s">
        <v>151</v>
      </c>
      <c r="E115" s="117" t="s">
        <v>228</v>
      </c>
      <c r="F115" s="116" t="s">
        <v>4</v>
      </c>
      <c r="G115" s="108">
        <v>10</v>
      </c>
      <c r="H115" s="108"/>
      <c r="I115" s="108"/>
      <c r="J115" s="134">
        <v>44406</v>
      </c>
      <c r="K115" s="134">
        <v>44406</v>
      </c>
      <c r="L115" s="127">
        <v>430.00380000000001</v>
      </c>
      <c r="M115" s="128">
        <v>4300.0380000000005</v>
      </c>
    </row>
    <row r="116" spans="1:106" x14ac:dyDescent="0.25">
      <c r="A116" s="92">
        <v>109</v>
      </c>
      <c r="B116" s="108" t="s">
        <v>198</v>
      </c>
      <c r="C116" s="108">
        <v>132</v>
      </c>
      <c r="D116" s="108" t="s">
        <v>151</v>
      </c>
      <c r="E116" s="109" t="s">
        <v>258</v>
      </c>
      <c r="F116" s="110" t="s">
        <v>4</v>
      </c>
      <c r="G116" s="108">
        <v>10</v>
      </c>
      <c r="H116" s="108"/>
      <c r="I116" s="108"/>
      <c r="J116" s="126">
        <v>44412</v>
      </c>
      <c r="K116" s="126">
        <v>44412</v>
      </c>
      <c r="L116" s="127">
        <v>350.46</v>
      </c>
      <c r="M116" s="128">
        <v>3504.6</v>
      </c>
    </row>
    <row r="117" spans="1:106" x14ac:dyDescent="0.25">
      <c r="A117" s="92">
        <v>110</v>
      </c>
      <c r="B117" s="108" t="s">
        <v>198</v>
      </c>
      <c r="C117" s="108">
        <v>152</v>
      </c>
      <c r="D117" s="108" t="s">
        <v>151</v>
      </c>
      <c r="E117" s="109" t="s">
        <v>32</v>
      </c>
      <c r="F117" s="110" t="s">
        <v>4</v>
      </c>
      <c r="G117" s="108">
        <v>10</v>
      </c>
      <c r="H117" s="108"/>
      <c r="I117" s="108"/>
      <c r="J117" s="126">
        <v>43588</v>
      </c>
      <c r="K117" s="126">
        <v>43588</v>
      </c>
      <c r="L117" s="127">
        <v>31.44</v>
      </c>
      <c r="M117" s="128">
        <v>314.40000000000003</v>
      </c>
    </row>
    <row r="118" spans="1:106" s="95" customFormat="1" x14ac:dyDescent="0.25">
      <c r="A118" s="92">
        <v>111</v>
      </c>
      <c r="B118" s="108" t="s">
        <v>198</v>
      </c>
      <c r="C118" s="108">
        <v>160</v>
      </c>
      <c r="D118" s="108" t="s">
        <v>151</v>
      </c>
      <c r="E118" s="109" t="s">
        <v>218</v>
      </c>
      <c r="F118" s="110" t="s">
        <v>4</v>
      </c>
      <c r="G118" s="108">
        <v>10</v>
      </c>
      <c r="H118" s="108"/>
      <c r="I118" s="108"/>
      <c r="J118" s="126">
        <v>44392</v>
      </c>
      <c r="K118" s="126">
        <v>44392</v>
      </c>
      <c r="L118" s="127">
        <v>20.059999999999999</v>
      </c>
      <c r="M118" s="128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8" t="s">
        <v>198</v>
      </c>
      <c r="C119" s="115">
        <v>328</v>
      </c>
      <c r="D119" s="108" t="s">
        <v>151</v>
      </c>
      <c r="E119" s="109" t="s">
        <v>241</v>
      </c>
      <c r="F119" s="116" t="s">
        <v>4</v>
      </c>
      <c r="G119" s="108">
        <v>10</v>
      </c>
      <c r="H119" s="108"/>
      <c r="I119" s="108"/>
      <c r="J119" s="126">
        <v>44407</v>
      </c>
      <c r="K119" s="126">
        <v>44407</v>
      </c>
      <c r="L119" s="127">
        <v>56.120800000000003</v>
      </c>
      <c r="M119" s="128">
        <v>561.20800000000008</v>
      </c>
    </row>
    <row r="120" spans="1:106" x14ac:dyDescent="0.25">
      <c r="A120" s="92">
        <v>113</v>
      </c>
      <c r="B120" s="108" t="s">
        <v>198</v>
      </c>
      <c r="C120" s="108">
        <v>203</v>
      </c>
      <c r="D120" s="108" t="s">
        <v>151</v>
      </c>
      <c r="E120" s="109" t="s">
        <v>180</v>
      </c>
      <c r="F120" s="110" t="s">
        <v>4</v>
      </c>
      <c r="G120" s="108">
        <v>10</v>
      </c>
      <c r="H120" s="108"/>
      <c r="I120" s="108"/>
      <c r="J120" s="126">
        <v>44392</v>
      </c>
      <c r="K120" s="126">
        <v>44392</v>
      </c>
      <c r="L120" s="127">
        <v>601.79999999999995</v>
      </c>
      <c r="M120" s="128">
        <v>6018</v>
      </c>
    </row>
    <row r="121" spans="1:106" x14ac:dyDescent="0.25">
      <c r="A121" s="92">
        <v>114</v>
      </c>
      <c r="B121" s="108" t="s">
        <v>198</v>
      </c>
      <c r="C121" s="115">
        <v>325</v>
      </c>
      <c r="D121" s="108" t="s">
        <v>151</v>
      </c>
      <c r="E121" s="117" t="s">
        <v>244</v>
      </c>
      <c r="F121" s="116" t="s">
        <v>12</v>
      </c>
      <c r="G121" s="108">
        <v>10</v>
      </c>
      <c r="H121" s="108"/>
      <c r="I121" s="108"/>
      <c r="J121" s="126">
        <v>44406</v>
      </c>
      <c r="K121" s="126">
        <v>44406</v>
      </c>
      <c r="L121" s="127">
        <v>159.30000000000001</v>
      </c>
      <c r="M121" s="128">
        <v>1593</v>
      </c>
    </row>
    <row r="122" spans="1:106" s="95" customFormat="1" x14ac:dyDescent="0.25">
      <c r="A122" s="92">
        <v>115</v>
      </c>
      <c r="B122" s="108" t="s">
        <v>198</v>
      </c>
      <c r="C122" s="115">
        <v>322</v>
      </c>
      <c r="D122" s="108" t="s">
        <v>151</v>
      </c>
      <c r="E122" s="109" t="s">
        <v>219</v>
      </c>
      <c r="F122" s="110" t="s">
        <v>4</v>
      </c>
      <c r="G122" s="108">
        <v>10</v>
      </c>
      <c r="H122" s="108"/>
      <c r="I122" s="108"/>
      <c r="J122" s="126">
        <v>44392</v>
      </c>
      <c r="K122" s="126">
        <v>44392</v>
      </c>
      <c r="L122" s="127">
        <v>285.56</v>
      </c>
      <c r="M122" s="128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8" t="s">
        <v>198</v>
      </c>
      <c r="C123" s="108">
        <v>103</v>
      </c>
      <c r="D123" s="108" t="s">
        <v>151</v>
      </c>
      <c r="E123" s="109" t="s">
        <v>5</v>
      </c>
      <c r="F123" s="110" t="s">
        <v>4</v>
      </c>
      <c r="G123" s="108">
        <v>11</v>
      </c>
      <c r="H123" s="108"/>
      <c r="I123" s="108"/>
      <c r="J123" s="126">
        <v>43255</v>
      </c>
      <c r="K123" s="126">
        <v>43255</v>
      </c>
      <c r="L123" s="127">
        <v>21</v>
      </c>
      <c r="M123" s="128">
        <v>231</v>
      </c>
    </row>
    <row r="124" spans="1:106" x14ac:dyDescent="0.25">
      <c r="A124" s="92">
        <v>117</v>
      </c>
      <c r="B124" s="108" t="s">
        <v>198</v>
      </c>
      <c r="C124" s="108">
        <v>289</v>
      </c>
      <c r="D124" s="108" t="s">
        <v>151</v>
      </c>
      <c r="E124" s="109" t="s">
        <v>123</v>
      </c>
      <c r="F124" s="110" t="s">
        <v>4</v>
      </c>
      <c r="G124" s="111">
        <v>11</v>
      </c>
      <c r="H124" s="111"/>
      <c r="I124" s="111"/>
      <c r="J124" s="126">
        <v>43248</v>
      </c>
      <c r="K124" s="126">
        <v>43248</v>
      </c>
      <c r="L124" s="129">
        <v>57.63</v>
      </c>
      <c r="M124" s="130">
        <v>633.93000000000006</v>
      </c>
    </row>
    <row r="125" spans="1:106" s="95" customFormat="1" x14ac:dyDescent="0.25">
      <c r="A125" s="92">
        <v>118</v>
      </c>
      <c r="B125" s="108" t="s">
        <v>198</v>
      </c>
      <c r="C125" s="108">
        <v>258</v>
      </c>
      <c r="D125" s="108" t="s">
        <v>151</v>
      </c>
      <c r="E125" s="109" t="s">
        <v>104</v>
      </c>
      <c r="F125" s="110" t="s">
        <v>4</v>
      </c>
      <c r="G125" s="108">
        <v>12</v>
      </c>
      <c r="H125" s="108"/>
      <c r="I125" s="108"/>
      <c r="J125" s="126">
        <v>43895</v>
      </c>
      <c r="K125" s="126">
        <v>43895</v>
      </c>
      <c r="L125" s="127">
        <v>15.93</v>
      </c>
      <c r="M125" s="128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8" t="s">
        <v>198</v>
      </c>
      <c r="C126" s="108">
        <v>217</v>
      </c>
      <c r="D126" s="108" t="s">
        <v>151</v>
      </c>
      <c r="E126" s="109" t="s">
        <v>79</v>
      </c>
      <c r="F126" s="110" t="s">
        <v>4</v>
      </c>
      <c r="G126" s="108">
        <v>13</v>
      </c>
      <c r="H126" s="108"/>
      <c r="I126" s="108"/>
      <c r="J126" s="126">
        <v>43900</v>
      </c>
      <c r="K126" s="126">
        <v>43900</v>
      </c>
      <c r="L126" s="127">
        <v>16.489999999999998</v>
      </c>
      <c r="M126" s="128">
        <v>214.36999999999998</v>
      </c>
    </row>
    <row r="127" spans="1:106" x14ac:dyDescent="0.25">
      <c r="A127" s="92">
        <v>120</v>
      </c>
      <c r="B127" s="108" t="s">
        <v>198</v>
      </c>
      <c r="C127" s="108">
        <v>204</v>
      </c>
      <c r="D127" s="108" t="s">
        <v>151</v>
      </c>
      <c r="E127" s="109" t="s">
        <v>155</v>
      </c>
      <c r="F127" s="110" t="s">
        <v>4</v>
      </c>
      <c r="G127" s="108">
        <v>14</v>
      </c>
      <c r="H127" s="108"/>
      <c r="I127" s="108"/>
      <c r="J127" s="126">
        <v>44392</v>
      </c>
      <c r="K127" s="126">
        <v>44392</v>
      </c>
      <c r="L127" s="127">
        <v>136.88</v>
      </c>
      <c r="M127" s="128">
        <v>1916.32</v>
      </c>
    </row>
    <row r="128" spans="1:106" x14ac:dyDescent="0.25">
      <c r="A128" s="92">
        <v>121</v>
      </c>
      <c r="B128" s="108" t="s">
        <v>198</v>
      </c>
      <c r="C128" s="108">
        <v>281</v>
      </c>
      <c r="D128" s="108" t="s">
        <v>151</v>
      </c>
      <c r="E128" s="109" t="s">
        <v>120</v>
      </c>
      <c r="F128" s="110" t="s">
        <v>4</v>
      </c>
      <c r="G128" s="111">
        <v>14</v>
      </c>
      <c r="H128" s="111"/>
      <c r="I128" s="111"/>
      <c r="J128" s="126">
        <v>44412</v>
      </c>
      <c r="K128" s="126">
        <v>44412</v>
      </c>
      <c r="L128" s="129">
        <v>99.12</v>
      </c>
      <c r="M128" s="130">
        <v>1387.68</v>
      </c>
    </row>
    <row r="129" spans="1:106" x14ac:dyDescent="0.25">
      <c r="A129" s="92">
        <v>122</v>
      </c>
      <c r="B129" s="108" t="s">
        <v>198</v>
      </c>
      <c r="C129" s="108">
        <v>148</v>
      </c>
      <c r="D129" s="108" t="s">
        <v>151</v>
      </c>
      <c r="E129" s="109" t="s">
        <v>175</v>
      </c>
      <c r="F129" s="110" t="s">
        <v>4</v>
      </c>
      <c r="G129" s="108">
        <v>15</v>
      </c>
      <c r="H129" s="108"/>
      <c r="I129" s="108"/>
      <c r="J129" s="126">
        <v>43588</v>
      </c>
      <c r="K129" s="126">
        <v>43588</v>
      </c>
      <c r="L129" s="127">
        <v>28.35</v>
      </c>
      <c r="M129" s="128">
        <v>425.25</v>
      </c>
    </row>
    <row r="130" spans="1:106" s="95" customFormat="1" x14ac:dyDescent="0.25">
      <c r="A130" s="92">
        <v>123</v>
      </c>
      <c r="B130" s="108" t="s">
        <v>198</v>
      </c>
      <c r="C130" s="108">
        <v>185</v>
      </c>
      <c r="D130" s="108" t="s">
        <v>151</v>
      </c>
      <c r="E130" s="109" t="s">
        <v>58</v>
      </c>
      <c r="F130" s="110" t="s">
        <v>12</v>
      </c>
      <c r="G130" s="108">
        <v>15</v>
      </c>
      <c r="H130" s="108"/>
      <c r="I130" s="108"/>
      <c r="J130" s="126">
        <v>43591</v>
      </c>
      <c r="K130" s="126">
        <v>43591</v>
      </c>
      <c r="L130" s="127">
        <v>680</v>
      </c>
      <c r="M130" s="128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8" t="s">
        <v>198</v>
      </c>
      <c r="C131" s="115">
        <v>320</v>
      </c>
      <c r="D131" s="108" t="s">
        <v>151</v>
      </c>
      <c r="E131" s="109" t="s">
        <v>243</v>
      </c>
      <c r="F131" s="110" t="s">
        <v>13</v>
      </c>
      <c r="G131" s="108">
        <v>17</v>
      </c>
      <c r="H131" s="108"/>
      <c r="I131" s="108"/>
      <c r="J131" s="126">
        <v>44392</v>
      </c>
      <c r="K131" s="126">
        <v>44392</v>
      </c>
      <c r="L131" s="127">
        <v>221.84</v>
      </c>
      <c r="M131" s="128">
        <v>3771.28</v>
      </c>
    </row>
    <row r="132" spans="1:106" x14ac:dyDescent="0.25">
      <c r="A132" s="92">
        <v>125</v>
      </c>
      <c r="B132" s="108" t="s">
        <v>198</v>
      </c>
      <c r="C132" s="108">
        <v>134</v>
      </c>
      <c r="D132" s="108" t="s">
        <v>151</v>
      </c>
      <c r="E132" s="109" t="s">
        <v>24</v>
      </c>
      <c r="F132" s="110" t="s">
        <v>4</v>
      </c>
      <c r="G132" s="108">
        <v>18</v>
      </c>
      <c r="H132" s="108"/>
      <c r="I132" s="108"/>
      <c r="J132" s="126">
        <v>41818</v>
      </c>
      <c r="K132" s="126">
        <v>41818</v>
      </c>
      <c r="L132" s="127">
        <v>731.6</v>
      </c>
      <c r="M132" s="128">
        <v>13168.800000000001</v>
      </c>
    </row>
    <row r="133" spans="1:106" x14ac:dyDescent="0.25">
      <c r="A133" s="92">
        <v>126</v>
      </c>
      <c r="B133" s="108" t="s">
        <v>198</v>
      </c>
      <c r="C133" s="108">
        <v>144</v>
      </c>
      <c r="D133" s="108" t="s">
        <v>151</v>
      </c>
      <c r="E133" s="109" t="s">
        <v>30</v>
      </c>
      <c r="F133" s="110" t="s">
        <v>4</v>
      </c>
      <c r="G133" s="108">
        <v>18</v>
      </c>
      <c r="H133" s="108"/>
      <c r="I133" s="108"/>
      <c r="J133" s="126">
        <v>43592</v>
      </c>
      <c r="K133" s="126">
        <v>43592</v>
      </c>
      <c r="L133" s="127">
        <v>25</v>
      </c>
      <c r="M133" s="128">
        <v>450</v>
      </c>
    </row>
    <row r="134" spans="1:106" x14ac:dyDescent="0.25">
      <c r="A134" s="92">
        <v>127</v>
      </c>
      <c r="B134" s="108" t="s">
        <v>198</v>
      </c>
      <c r="C134" s="108">
        <v>194</v>
      </c>
      <c r="D134" s="108" t="s">
        <v>151</v>
      </c>
      <c r="E134" s="109" t="s">
        <v>66</v>
      </c>
      <c r="F134" s="110" t="s">
        <v>13</v>
      </c>
      <c r="G134" s="108">
        <v>18</v>
      </c>
      <c r="H134" s="108"/>
      <c r="I134" s="108"/>
      <c r="J134" s="126">
        <v>43451</v>
      </c>
      <c r="K134" s="126">
        <v>43451</v>
      </c>
      <c r="L134" s="127">
        <v>600</v>
      </c>
      <c r="M134" s="128">
        <v>10800</v>
      </c>
    </row>
    <row r="135" spans="1:106" x14ac:dyDescent="0.25">
      <c r="A135" s="92">
        <v>128</v>
      </c>
      <c r="B135" s="108" t="s">
        <v>198</v>
      </c>
      <c r="C135" s="108">
        <v>264</v>
      </c>
      <c r="D135" s="108" t="s">
        <v>151</v>
      </c>
      <c r="E135" s="109" t="s">
        <v>108</v>
      </c>
      <c r="F135" s="110" t="s">
        <v>4</v>
      </c>
      <c r="G135" s="108">
        <v>18</v>
      </c>
      <c r="H135" s="108"/>
      <c r="I135" s="108"/>
      <c r="J135" s="126">
        <v>43900</v>
      </c>
      <c r="K135" s="126">
        <v>43900</v>
      </c>
      <c r="L135" s="127">
        <v>104.2766</v>
      </c>
      <c r="M135" s="128">
        <v>1876.9788000000001</v>
      </c>
    </row>
    <row r="136" spans="1:106" x14ac:dyDescent="0.25">
      <c r="A136" s="92">
        <v>129</v>
      </c>
      <c r="B136" s="108" t="s">
        <v>198</v>
      </c>
      <c r="C136" s="108">
        <v>288</v>
      </c>
      <c r="D136" s="108" t="s">
        <v>151</v>
      </c>
      <c r="E136" s="109" t="s">
        <v>121</v>
      </c>
      <c r="F136" s="110" t="s">
        <v>4</v>
      </c>
      <c r="G136" s="111">
        <v>18</v>
      </c>
      <c r="H136" s="111"/>
      <c r="I136" s="111"/>
      <c r="J136" s="126">
        <v>44392</v>
      </c>
      <c r="K136" s="126">
        <v>44392</v>
      </c>
      <c r="L136" s="129">
        <v>25.96</v>
      </c>
      <c r="M136" s="130">
        <v>467.28000000000003</v>
      </c>
    </row>
    <row r="137" spans="1:106" x14ac:dyDescent="0.25">
      <c r="A137" s="92">
        <v>130</v>
      </c>
      <c r="B137" s="108" t="s">
        <v>198</v>
      </c>
      <c r="C137" s="108">
        <v>206</v>
      </c>
      <c r="D137" s="108" t="s">
        <v>151</v>
      </c>
      <c r="E137" s="109" t="s">
        <v>75</v>
      </c>
      <c r="F137" s="110" t="s">
        <v>13</v>
      </c>
      <c r="G137" s="108">
        <v>19</v>
      </c>
      <c r="H137" s="108"/>
      <c r="I137" s="108"/>
      <c r="J137" s="126">
        <v>43255</v>
      </c>
      <c r="K137" s="126">
        <v>43255</v>
      </c>
      <c r="L137" s="127">
        <v>23</v>
      </c>
      <c r="M137" s="128">
        <v>437</v>
      </c>
    </row>
    <row r="138" spans="1:106" x14ac:dyDescent="0.25">
      <c r="A138" s="92">
        <v>131</v>
      </c>
      <c r="B138" s="108" t="s">
        <v>198</v>
      </c>
      <c r="C138" s="108">
        <v>260</v>
      </c>
      <c r="D138" s="108" t="s">
        <v>151</v>
      </c>
      <c r="E138" s="109" t="s">
        <v>110</v>
      </c>
      <c r="F138" s="110" t="s">
        <v>4</v>
      </c>
      <c r="G138" s="108">
        <v>19</v>
      </c>
      <c r="H138" s="108"/>
      <c r="I138" s="108"/>
      <c r="J138" s="126">
        <v>43900</v>
      </c>
      <c r="K138" s="126">
        <v>43900</v>
      </c>
      <c r="L138" s="127">
        <v>5.6050000000000004</v>
      </c>
      <c r="M138" s="128">
        <v>106.495</v>
      </c>
    </row>
    <row r="139" spans="1:106" x14ac:dyDescent="0.25">
      <c r="A139" s="92">
        <v>132</v>
      </c>
      <c r="B139" s="108" t="s">
        <v>198</v>
      </c>
      <c r="C139" s="108">
        <v>173</v>
      </c>
      <c r="D139" s="108" t="s">
        <v>151</v>
      </c>
      <c r="E139" s="109" t="s">
        <v>48</v>
      </c>
      <c r="F139" s="110" t="s">
        <v>4</v>
      </c>
      <c r="G139" s="108">
        <v>20</v>
      </c>
      <c r="H139" s="108"/>
      <c r="I139" s="108"/>
      <c r="J139" s="126">
        <v>43900</v>
      </c>
      <c r="K139" s="126">
        <v>43900</v>
      </c>
      <c r="L139" s="127">
        <v>33.4176</v>
      </c>
      <c r="M139" s="128">
        <v>668.35199999999998</v>
      </c>
    </row>
    <row r="140" spans="1:106" x14ac:dyDescent="0.25">
      <c r="A140" s="92">
        <v>133</v>
      </c>
      <c r="B140" s="108" t="s">
        <v>198</v>
      </c>
      <c r="C140" s="108">
        <v>291</v>
      </c>
      <c r="D140" s="108" t="s">
        <v>151</v>
      </c>
      <c r="E140" s="109" t="s">
        <v>189</v>
      </c>
      <c r="F140" s="110" t="s">
        <v>4</v>
      </c>
      <c r="G140" s="111">
        <v>20</v>
      </c>
      <c r="H140" s="111"/>
      <c r="I140" s="111"/>
      <c r="J140" s="126">
        <v>43900</v>
      </c>
      <c r="K140" s="126">
        <v>43900</v>
      </c>
      <c r="L140" s="129">
        <v>81.42</v>
      </c>
      <c r="M140" s="130">
        <v>1628.4</v>
      </c>
    </row>
    <row r="141" spans="1:106" x14ac:dyDescent="0.25">
      <c r="A141" s="92">
        <v>134</v>
      </c>
      <c r="B141" s="108" t="s">
        <v>198</v>
      </c>
      <c r="C141" s="108">
        <v>193</v>
      </c>
      <c r="D141" s="108" t="s">
        <v>151</v>
      </c>
      <c r="E141" s="109" t="s">
        <v>259</v>
      </c>
      <c r="F141" s="110" t="s">
        <v>13</v>
      </c>
      <c r="G141" s="108">
        <v>21</v>
      </c>
      <c r="H141" s="108"/>
      <c r="I141" s="108"/>
      <c r="J141" s="126">
        <v>44406</v>
      </c>
      <c r="K141" s="126">
        <v>44406</v>
      </c>
      <c r="L141" s="127">
        <v>299.00020000000001</v>
      </c>
      <c r="M141" s="128">
        <v>6279.0042000000003</v>
      </c>
    </row>
    <row r="142" spans="1:106" x14ac:dyDescent="0.25">
      <c r="A142" s="92">
        <v>135</v>
      </c>
      <c r="B142" s="108" t="s">
        <v>198</v>
      </c>
      <c r="C142" s="108">
        <v>140</v>
      </c>
      <c r="D142" s="108" t="s">
        <v>151</v>
      </c>
      <c r="E142" s="109" t="s">
        <v>187</v>
      </c>
      <c r="F142" s="110" t="s">
        <v>13</v>
      </c>
      <c r="G142" s="108">
        <v>22</v>
      </c>
      <c r="H142" s="108"/>
      <c r="I142" s="108"/>
      <c r="J142" s="126">
        <v>43593</v>
      </c>
      <c r="K142" s="126">
        <v>43593</v>
      </c>
      <c r="L142" s="127">
        <v>73.099999999999994</v>
      </c>
      <c r="M142" s="128">
        <v>1608.1999999999998</v>
      </c>
    </row>
    <row r="143" spans="1:106" s="95" customFormat="1" x14ac:dyDescent="0.25">
      <c r="A143" s="92">
        <v>136</v>
      </c>
      <c r="B143" s="108" t="s">
        <v>198</v>
      </c>
      <c r="C143" s="108">
        <v>302</v>
      </c>
      <c r="D143" s="108" t="s">
        <v>151</v>
      </c>
      <c r="E143" s="109" t="s">
        <v>191</v>
      </c>
      <c r="F143" s="110" t="s">
        <v>4</v>
      </c>
      <c r="G143" s="108">
        <v>23</v>
      </c>
      <c r="H143" s="108"/>
      <c r="I143" s="108"/>
      <c r="J143" s="126">
        <v>43900</v>
      </c>
      <c r="K143" s="126">
        <v>43900</v>
      </c>
      <c r="L143" s="127">
        <v>104.2766</v>
      </c>
      <c r="M143" s="128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8" t="s">
        <v>198</v>
      </c>
      <c r="C144" s="108">
        <v>211</v>
      </c>
      <c r="D144" s="108" t="s">
        <v>151</v>
      </c>
      <c r="E144" s="109" t="s">
        <v>188</v>
      </c>
      <c r="F144" s="110" t="s">
        <v>12</v>
      </c>
      <c r="G144" s="108">
        <v>24</v>
      </c>
      <c r="H144" s="108"/>
      <c r="I144" s="108"/>
      <c r="J144" s="126">
        <v>44406</v>
      </c>
      <c r="K144" s="126">
        <v>44406</v>
      </c>
      <c r="L144" s="127">
        <v>159.30000000000001</v>
      </c>
      <c r="M144" s="128">
        <v>3823.2000000000003</v>
      </c>
    </row>
    <row r="145" spans="1:106" s="95" customFormat="1" x14ac:dyDescent="0.25">
      <c r="A145" s="92">
        <v>138</v>
      </c>
      <c r="B145" s="108" t="s">
        <v>198</v>
      </c>
      <c r="C145" s="115">
        <v>326</v>
      </c>
      <c r="D145" s="108" t="s">
        <v>151</v>
      </c>
      <c r="E145" s="109" t="s">
        <v>239</v>
      </c>
      <c r="F145" s="116" t="s">
        <v>4</v>
      </c>
      <c r="G145" s="108">
        <v>25</v>
      </c>
      <c r="H145" s="108"/>
      <c r="I145" s="108"/>
      <c r="J145" s="126">
        <v>44406</v>
      </c>
      <c r="K145" s="126">
        <v>44406</v>
      </c>
      <c r="L145" s="127">
        <v>130.3192</v>
      </c>
      <c r="M145" s="128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8" t="s">
        <v>198</v>
      </c>
      <c r="C146" s="108">
        <v>145</v>
      </c>
      <c r="D146" s="108" t="s">
        <v>151</v>
      </c>
      <c r="E146" s="109" t="s">
        <v>31</v>
      </c>
      <c r="F146" s="110" t="s">
        <v>4</v>
      </c>
      <c r="G146" s="108">
        <v>25</v>
      </c>
      <c r="H146" s="108"/>
      <c r="I146" s="108"/>
      <c r="J146" s="126">
        <v>43900</v>
      </c>
      <c r="K146" s="126">
        <v>43900</v>
      </c>
      <c r="L146" s="127">
        <v>42.568399999999997</v>
      </c>
      <c r="M146" s="128">
        <v>1064.21</v>
      </c>
    </row>
    <row r="147" spans="1:106" x14ac:dyDescent="0.25">
      <c r="A147" s="92">
        <v>140</v>
      </c>
      <c r="B147" s="108" t="s">
        <v>198</v>
      </c>
      <c r="C147" s="108">
        <v>301</v>
      </c>
      <c r="D147" s="108" t="s">
        <v>151</v>
      </c>
      <c r="E147" s="109" t="s">
        <v>190</v>
      </c>
      <c r="F147" s="110" t="s">
        <v>4</v>
      </c>
      <c r="G147" s="108">
        <v>26</v>
      </c>
      <c r="H147" s="108"/>
      <c r="I147" s="108"/>
      <c r="J147" s="126">
        <v>43900</v>
      </c>
      <c r="K147" s="126">
        <v>43900</v>
      </c>
      <c r="L147" s="127">
        <v>104.2766</v>
      </c>
      <c r="M147" s="128">
        <v>2711.1916000000001</v>
      </c>
    </row>
    <row r="148" spans="1:106" x14ac:dyDescent="0.25">
      <c r="A148" s="92">
        <v>141</v>
      </c>
      <c r="B148" s="108" t="s">
        <v>198</v>
      </c>
      <c r="C148" s="108">
        <v>200</v>
      </c>
      <c r="D148" s="108" t="s">
        <v>151</v>
      </c>
      <c r="E148" s="109" t="s">
        <v>71</v>
      </c>
      <c r="F148" s="110" t="s">
        <v>13</v>
      </c>
      <c r="G148" s="108">
        <v>27</v>
      </c>
      <c r="H148" s="108"/>
      <c r="I148" s="108"/>
      <c r="J148" s="126">
        <v>44392</v>
      </c>
      <c r="K148" s="126">
        <v>44392</v>
      </c>
      <c r="L148" s="127">
        <v>44.603999999999999</v>
      </c>
      <c r="M148" s="128">
        <v>1204.308</v>
      </c>
    </row>
    <row r="149" spans="1:106" x14ac:dyDescent="0.25">
      <c r="A149" s="92">
        <v>142</v>
      </c>
      <c r="B149" s="108" t="s">
        <v>198</v>
      </c>
      <c r="C149" s="108">
        <v>218</v>
      </c>
      <c r="D149" s="108" t="s">
        <v>151</v>
      </c>
      <c r="E149" s="109" t="s">
        <v>80</v>
      </c>
      <c r="F149" s="110" t="s">
        <v>4</v>
      </c>
      <c r="G149" s="108">
        <v>28</v>
      </c>
      <c r="H149" s="108"/>
      <c r="I149" s="108"/>
      <c r="J149" s="126">
        <v>44406</v>
      </c>
      <c r="K149" s="126">
        <v>44406</v>
      </c>
      <c r="L149" s="127">
        <v>37.51</v>
      </c>
      <c r="M149" s="128">
        <v>1050.28</v>
      </c>
    </row>
    <row r="150" spans="1:106" x14ac:dyDescent="0.25">
      <c r="A150" s="92">
        <v>143</v>
      </c>
      <c r="B150" s="108" t="s">
        <v>198</v>
      </c>
      <c r="C150" s="108">
        <v>221</v>
      </c>
      <c r="D150" s="108" t="s">
        <v>151</v>
      </c>
      <c r="E150" s="109" t="s">
        <v>83</v>
      </c>
      <c r="F150" s="110" t="s">
        <v>4</v>
      </c>
      <c r="G150" s="108">
        <v>28</v>
      </c>
      <c r="H150" s="108"/>
      <c r="I150" s="108"/>
      <c r="J150" s="126">
        <v>43900</v>
      </c>
      <c r="K150" s="126">
        <v>43900</v>
      </c>
      <c r="L150" s="127">
        <v>7.5755999999999997</v>
      </c>
      <c r="M150" s="128">
        <v>212.11679999999998</v>
      </c>
    </row>
    <row r="151" spans="1:106" x14ac:dyDescent="0.25">
      <c r="A151" s="92">
        <v>144</v>
      </c>
      <c r="B151" s="108" t="s">
        <v>198</v>
      </c>
      <c r="C151" s="108">
        <v>222</v>
      </c>
      <c r="D151" s="108" t="s">
        <v>151</v>
      </c>
      <c r="E151" s="109" t="s">
        <v>85</v>
      </c>
      <c r="F151" s="110" t="s">
        <v>4</v>
      </c>
      <c r="G151" s="108">
        <v>29</v>
      </c>
      <c r="H151" s="108"/>
      <c r="I151" s="108"/>
      <c r="J151" s="126">
        <v>43900</v>
      </c>
      <c r="K151" s="126">
        <v>43900</v>
      </c>
      <c r="L151" s="127">
        <v>7.5755999999999997</v>
      </c>
      <c r="M151" s="128">
        <v>219.69239999999999</v>
      </c>
    </row>
    <row r="152" spans="1:106" x14ac:dyDescent="0.25">
      <c r="A152" s="92">
        <v>145</v>
      </c>
      <c r="B152" s="108" t="s">
        <v>198</v>
      </c>
      <c r="C152" s="108">
        <v>268</v>
      </c>
      <c r="D152" s="108" t="s">
        <v>151</v>
      </c>
      <c r="E152" s="109" t="s">
        <v>156</v>
      </c>
      <c r="F152" s="110" t="s">
        <v>4</v>
      </c>
      <c r="G152" s="108">
        <v>30</v>
      </c>
      <c r="H152" s="108"/>
      <c r="I152" s="108"/>
      <c r="J152" s="126">
        <v>44406</v>
      </c>
      <c r="K152" s="126">
        <v>44406</v>
      </c>
      <c r="L152" s="127">
        <v>14.325200000000001</v>
      </c>
      <c r="M152" s="128">
        <v>429.75600000000003</v>
      </c>
    </row>
    <row r="153" spans="1:106" x14ac:dyDescent="0.25">
      <c r="A153" s="92">
        <v>146</v>
      </c>
      <c r="B153" s="108" t="s">
        <v>198</v>
      </c>
      <c r="C153" s="108">
        <v>136</v>
      </c>
      <c r="D153" s="108" t="s">
        <v>151</v>
      </c>
      <c r="E153" s="109" t="s">
        <v>22</v>
      </c>
      <c r="F153" s="110" t="s">
        <v>4</v>
      </c>
      <c r="G153" s="108">
        <v>31</v>
      </c>
      <c r="H153" s="108"/>
      <c r="I153" s="108"/>
      <c r="J153" s="126">
        <v>43895</v>
      </c>
      <c r="K153" s="126">
        <v>43895</v>
      </c>
      <c r="L153" s="127">
        <v>7</v>
      </c>
      <c r="M153" s="128">
        <v>217</v>
      </c>
    </row>
    <row r="154" spans="1:106" x14ac:dyDescent="0.25">
      <c r="A154" s="92">
        <v>147</v>
      </c>
      <c r="B154" s="108" t="s">
        <v>198</v>
      </c>
      <c r="C154" s="108">
        <v>155</v>
      </c>
      <c r="D154" s="108" t="s">
        <v>151</v>
      </c>
      <c r="E154" s="109" t="s">
        <v>37</v>
      </c>
      <c r="F154" s="110" t="s">
        <v>13</v>
      </c>
      <c r="G154" s="108">
        <v>31</v>
      </c>
      <c r="H154" s="108"/>
      <c r="I154" s="108"/>
      <c r="J154" s="126">
        <v>43588</v>
      </c>
      <c r="K154" s="126">
        <v>43588</v>
      </c>
      <c r="L154" s="127">
        <v>48.64</v>
      </c>
      <c r="M154" s="128">
        <v>1507.84</v>
      </c>
    </row>
    <row r="155" spans="1:106" x14ac:dyDescent="0.25">
      <c r="A155" s="92">
        <v>148</v>
      </c>
      <c r="B155" s="108" t="s">
        <v>198</v>
      </c>
      <c r="C155" s="108">
        <v>266</v>
      </c>
      <c r="D155" s="108" t="s">
        <v>151</v>
      </c>
      <c r="E155" s="109" t="s">
        <v>109</v>
      </c>
      <c r="F155" s="110" t="s">
        <v>4</v>
      </c>
      <c r="G155" s="108">
        <v>31</v>
      </c>
      <c r="H155" s="108"/>
      <c r="I155" s="108"/>
      <c r="J155" s="126">
        <v>43900</v>
      </c>
      <c r="K155" s="126">
        <v>43900</v>
      </c>
      <c r="L155" s="127">
        <v>104.2766</v>
      </c>
      <c r="M155" s="128">
        <v>3232.5745999999999</v>
      </c>
    </row>
    <row r="156" spans="1:106" ht="15.75" x14ac:dyDescent="0.25">
      <c r="A156" s="92">
        <v>149</v>
      </c>
      <c r="B156" s="112" t="s">
        <v>198</v>
      </c>
      <c r="C156" s="108">
        <v>307</v>
      </c>
      <c r="D156" s="108" t="s">
        <v>151</v>
      </c>
      <c r="E156" s="113" t="s">
        <v>222</v>
      </c>
      <c r="F156" s="114" t="s">
        <v>4</v>
      </c>
      <c r="G156" s="112">
        <v>32</v>
      </c>
      <c r="H156" s="112"/>
      <c r="I156" s="112"/>
      <c r="J156" s="131">
        <v>44365</v>
      </c>
      <c r="K156" s="131">
        <v>44365</v>
      </c>
      <c r="L156" s="132">
        <v>200.6</v>
      </c>
      <c r="M156" s="133">
        <v>6419.2</v>
      </c>
    </row>
    <row r="157" spans="1:106" x14ac:dyDescent="0.25">
      <c r="A157" s="92">
        <v>150</v>
      </c>
      <c r="B157" s="108" t="s">
        <v>198</v>
      </c>
      <c r="C157" s="108">
        <v>147</v>
      </c>
      <c r="D157" s="108" t="s">
        <v>151</v>
      </c>
      <c r="E157" s="109" t="s">
        <v>29</v>
      </c>
      <c r="F157" s="110" t="s">
        <v>4</v>
      </c>
      <c r="G157" s="108">
        <v>33</v>
      </c>
      <c r="H157" s="108"/>
      <c r="I157" s="108"/>
      <c r="J157" s="126">
        <v>43255</v>
      </c>
      <c r="K157" s="126">
        <v>43255</v>
      </c>
      <c r="L157" s="127">
        <v>22</v>
      </c>
      <c r="M157" s="128">
        <v>726</v>
      </c>
    </row>
    <row r="158" spans="1:106" x14ac:dyDescent="0.25">
      <c r="A158" s="92">
        <v>151</v>
      </c>
      <c r="B158" s="108" t="s">
        <v>198</v>
      </c>
      <c r="C158" s="108">
        <v>154</v>
      </c>
      <c r="D158" s="108" t="s">
        <v>151</v>
      </c>
      <c r="E158" s="109" t="s">
        <v>182</v>
      </c>
      <c r="F158" s="110" t="s">
        <v>13</v>
      </c>
      <c r="G158" s="108">
        <v>34</v>
      </c>
      <c r="H158" s="108"/>
      <c r="I158" s="108"/>
      <c r="J158" s="126">
        <v>43588</v>
      </c>
      <c r="K158" s="126">
        <v>43588</v>
      </c>
      <c r="L158" s="127">
        <v>21.99</v>
      </c>
      <c r="M158" s="128">
        <v>747.66</v>
      </c>
    </row>
    <row r="159" spans="1:106" x14ac:dyDescent="0.25">
      <c r="A159" s="92">
        <v>152</v>
      </c>
      <c r="B159" s="108" t="s">
        <v>198</v>
      </c>
      <c r="C159" s="108">
        <v>224</v>
      </c>
      <c r="D159" s="108" t="s">
        <v>151</v>
      </c>
      <c r="E159" s="109" t="s">
        <v>82</v>
      </c>
      <c r="F159" s="110" t="s">
        <v>4</v>
      </c>
      <c r="G159" s="108">
        <v>34</v>
      </c>
      <c r="H159" s="108"/>
      <c r="I159" s="108"/>
      <c r="J159" s="126">
        <v>43895</v>
      </c>
      <c r="K159" s="126">
        <v>43895</v>
      </c>
      <c r="L159" s="127">
        <v>10.62</v>
      </c>
      <c r="M159" s="128">
        <v>361.08</v>
      </c>
    </row>
    <row r="160" spans="1:106" x14ac:dyDescent="0.25">
      <c r="A160" s="92">
        <v>153</v>
      </c>
      <c r="B160" s="108" t="s">
        <v>198</v>
      </c>
      <c r="C160" s="108">
        <v>274</v>
      </c>
      <c r="D160" s="108" t="s">
        <v>151</v>
      </c>
      <c r="E160" s="109" t="s">
        <v>115</v>
      </c>
      <c r="F160" s="110" t="s">
        <v>4</v>
      </c>
      <c r="G160" s="108">
        <v>34</v>
      </c>
      <c r="H160" s="108"/>
      <c r="I160" s="108"/>
      <c r="J160" s="126">
        <v>42914</v>
      </c>
      <c r="K160" s="126">
        <v>42914</v>
      </c>
      <c r="L160" s="127">
        <v>11.8</v>
      </c>
      <c r="M160" s="128">
        <v>401.20000000000005</v>
      </c>
    </row>
    <row r="161" spans="1:106" x14ac:dyDescent="0.25">
      <c r="A161" s="92">
        <v>154</v>
      </c>
      <c r="B161" s="108" t="s">
        <v>198</v>
      </c>
      <c r="C161" s="108">
        <v>130</v>
      </c>
      <c r="D161" s="108" t="s">
        <v>151</v>
      </c>
      <c r="E161" s="109" t="s">
        <v>237</v>
      </c>
      <c r="F161" s="110" t="s">
        <v>4</v>
      </c>
      <c r="G161" s="108">
        <v>35</v>
      </c>
      <c r="H161" s="108"/>
      <c r="I161" s="108"/>
      <c r="J161" s="126">
        <v>44406</v>
      </c>
      <c r="K161" s="126">
        <v>44406</v>
      </c>
      <c r="L161" s="127">
        <v>400</v>
      </c>
      <c r="M161" s="128">
        <v>14000</v>
      </c>
    </row>
    <row r="162" spans="1:106" x14ac:dyDescent="0.25">
      <c r="A162" s="92">
        <v>155</v>
      </c>
      <c r="B162" s="108" t="s">
        <v>198</v>
      </c>
      <c r="C162" s="108">
        <v>265</v>
      </c>
      <c r="D162" s="108" t="s">
        <v>151</v>
      </c>
      <c r="E162" s="109" t="s">
        <v>195</v>
      </c>
      <c r="F162" s="110" t="s">
        <v>4</v>
      </c>
      <c r="G162" s="108">
        <v>36</v>
      </c>
      <c r="H162" s="108"/>
      <c r="I162" s="108"/>
      <c r="J162" s="126">
        <v>43900</v>
      </c>
      <c r="K162" s="126">
        <v>43900</v>
      </c>
      <c r="L162" s="127">
        <v>104.2766</v>
      </c>
      <c r="M162" s="128">
        <v>3753.9576000000002</v>
      </c>
    </row>
    <row r="163" spans="1:106" x14ac:dyDescent="0.25">
      <c r="A163" s="92">
        <v>156</v>
      </c>
      <c r="B163" s="108" t="s">
        <v>198</v>
      </c>
      <c r="C163" s="108">
        <v>156</v>
      </c>
      <c r="D163" s="108" t="s">
        <v>151</v>
      </c>
      <c r="E163" s="109" t="s">
        <v>36</v>
      </c>
      <c r="F163" s="110" t="s">
        <v>13</v>
      </c>
      <c r="G163" s="108">
        <v>38</v>
      </c>
      <c r="H163" s="108"/>
      <c r="I163" s="108"/>
      <c r="J163" s="126">
        <v>43588</v>
      </c>
      <c r="K163" s="126">
        <v>43588</v>
      </c>
      <c r="L163" s="127">
        <v>72.03</v>
      </c>
      <c r="M163" s="128">
        <v>2737.14</v>
      </c>
    </row>
    <row r="164" spans="1:106" x14ac:dyDescent="0.25">
      <c r="A164" s="92">
        <v>157</v>
      </c>
      <c r="B164" s="108" t="s">
        <v>198</v>
      </c>
      <c r="C164" s="108">
        <v>157</v>
      </c>
      <c r="D164" s="108" t="s">
        <v>151</v>
      </c>
      <c r="E164" s="109" t="s">
        <v>147</v>
      </c>
      <c r="F164" s="110" t="s">
        <v>4</v>
      </c>
      <c r="G164" s="108">
        <v>43</v>
      </c>
      <c r="H164" s="108"/>
      <c r="I164" s="108"/>
      <c r="J164" s="126">
        <v>43900</v>
      </c>
      <c r="K164" s="126">
        <v>43900</v>
      </c>
      <c r="L164" s="127">
        <v>8.9443999999999999</v>
      </c>
      <c r="M164" s="128">
        <v>384.60919999999999</v>
      </c>
    </row>
    <row r="165" spans="1:106" x14ac:dyDescent="0.25">
      <c r="A165" s="92">
        <v>158</v>
      </c>
      <c r="B165" s="108" t="s">
        <v>198</v>
      </c>
      <c r="C165" s="108">
        <v>256</v>
      </c>
      <c r="D165" s="108" t="s">
        <v>151</v>
      </c>
      <c r="E165" s="109" t="s">
        <v>183</v>
      </c>
      <c r="F165" s="110" t="s">
        <v>4</v>
      </c>
      <c r="G165" s="108">
        <v>44</v>
      </c>
      <c r="H165" s="108"/>
      <c r="I165" s="108"/>
      <c r="J165" s="126">
        <v>43895</v>
      </c>
      <c r="K165" s="126">
        <v>43895</v>
      </c>
      <c r="L165" s="127">
        <v>46.02</v>
      </c>
      <c r="M165" s="128">
        <v>2024.88</v>
      </c>
    </row>
    <row r="166" spans="1:106" x14ac:dyDescent="0.25">
      <c r="A166" s="92">
        <v>159</v>
      </c>
      <c r="B166" s="108" t="s">
        <v>198</v>
      </c>
      <c r="C166" s="108">
        <v>255</v>
      </c>
      <c r="D166" s="108" t="s">
        <v>151</v>
      </c>
      <c r="E166" s="109" t="s">
        <v>103</v>
      </c>
      <c r="F166" s="110" t="s">
        <v>4</v>
      </c>
      <c r="G166" s="108">
        <v>48</v>
      </c>
      <c r="H166" s="108"/>
      <c r="I166" s="108"/>
      <c r="J166" s="126">
        <v>44406</v>
      </c>
      <c r="K166" s="126">
        <v>44406</v>
      </c>
      <c r="L166" s="127">
        <v>60.18</v>
      </c>
      <c r="M166" s="128">
        <v>2888.64</v>
      </c>
    </row>
    <row r="167" spans="1:106" x14ac:dyDescent="0.25">
      <c r="A167" s="92">
        <v>160</v>
      </c>
      <c r="B167" s="108" t="s">
        <v>198</v>
      </c>
      <c r="C167" s="108">
        <v>226</v>
      </c>
      <c r="D167" s="108" t="s">
        <v>151</v>
      </c>
      <c r="E167" s="109" t="s">
        <v>220</v>
      </c>
      <c r="F167" s="110" t="s">
        <v>4</v>
      </c>
      <c r="G167" s="108">
        <v>49</v>
      </c>
      <c r="H167" s="108"/>
      <c r="I167" s="108"/>
      <c r="J167" s="126">
        <v>44406</v>
      </c>
      <c r="K167" s="126">
        <v>44406</v>
      </c>
      <c r="L167" s="127">
        <v>339.00220000000002</v>
      </c>
      <c r="M167" s="128">
        <v>16611.107800000002</v>
      </c>
    </row>
    <row r="168" spans="1:106" x14ac:dyDescent="0.25">
      <c r="A168" s="92">
        <v>161</v>
      </c>
      <c r="B168" s="108" t="s">
        <v>198</v>
      </c>
      <c r="C168" s="108">
        <v>225</v>
      </c>
      <c r="D168" s="108" t="s">
        <v>151</v>
      </c>
      <c r="E168" s="109" t="s">
        <v>84</v>
      </c>
      <c r="F168" s="110" t="s">
        <v>4</v>
      </c>
      <c r="G168" s="108">
        <v>59</v>
      </c>
      <c r="H168" s="108"/>
      <c r="I168" s="108"/>
      <c r="J168" s="126">
        <v>43895</v>
      </c>
      <c r="K168" s="126">
        <v>43895</v>
      </c>
      <c r="L168" s="127">
        <v>10.62</v>
      </c>
      <c r="M168" s="128">
        <v>626.57999999999993</v>
      </c>
    </row>
    <row r="169" spans="1:106" x14ac:dyDescent="0.25">
      <c r="A169" s="92">
        <v>162</v>
      </c>
      <c r="B169" s="108" t="s">
        <v>198</v>
      </c>
      <c r="C169" s="108">
        <v>202</v>
      </c>
      <c r="D169" s="108" t="s">
        <v>151</v>
      </c>
      <c r="E169" s="109" t="s">
        <v>72</v>
      </c>
      <c r="F169" s="110" t="s">
        <v>4</v>
      </c>
      <c r="G169" s="108">
        <v>62</v>
      </c>
      <c r="H169" s="108"/>
      <c r="I169" s="108"/>
      <c r="J169" s="126">
        <v>43248</v>
      </c>
      <c r="K169" s="126">
        <v>43248</v>
      </c>
      <c r="L169" s="127">
        <v>3.3</v>
      </c>
      <c r="M169" s="128">
        <v>204.6</v>
      </c>
    </row>
    <row r="170" spans="1:106" x14ac:dyDescent="0.25">
      <c r="A170" s="92">
        <v>163</v>
      </c>
      <c r="B170" s="108" t="s">
        <v>198</v>
      </c>
      <c r="C170" s="108">
        <v>158</v>
      </c>
      <c r="D170" s="108" t="s">
        <v>151</v>
      </c>
      <c r="E170" s="109" t="s">
        <v>148</v>
      </c>
      <c r="F170" s="110" t="s">
        <v>4</v>
      </c>
      <c r="G170" s="108">
        <v>70</v>
      </c>
      <c r="H170" s="108"/>
      <c r="I170" s="108"/>
      <c r="J170" s="126">
        <v>43900</v>
      </c>
      <c r="K170" s="126">
        <v>43900</v>
      </c>
      <c r="L170" s="127">
        <v>24.400040000000001</v>
      </c>
      <c r="M170" s="128">
        <v>1708.0028</v>
      </c>
    </row>
    <row r="171" spans="1:106" x14ac:dyDescent="0.25">
      <c r="A171" s="92">
        <v>164</v>
      </c>
      <c r="B171" s="108" t="s">
        <v>198</v>
      </c>
      <c r="C171" s="108">
        <v>187</v>
      </c>
      <c r="D171" s="108" t="s">
        <v>151</v>
      </c>
      <c r="E171" s="109" t="s">
        <v>61</v>
      </c>
      <c r="F171" s="110" t="s">
        <v>4</v>
      </c>
      <c r="G171" s="108">
        <v>72</v>
      </c>
      <c r="H171" s="108"/>
      <c r="I171" s="108"/>
      <c r="J171" s="126">
        <v>41818</v>
      </c>
      <c r="K171" s="126">
        <v>41818</v>
      </c>
      <c r="L171" s="127">
        <v>45</v>
      </c>
      <c r="M171" s="128">
        <v>3240</v>
      </c>
    </row>
    <row r="172" spans="1:106" x14ac:dyDescent="0.25">
      <c r="A172" s="92">
        <v>165</v>
      </c>
      <c r="B172" s="108" t="s">
        <v>198</v>
      </c>
      <c r="C172" s="108">
        <v>205</v>
      </c>
      <c r="D172" s="108" t="s">
        <v>151</v>
      </c>
      <c r="E172" s="109" t="s">
        <v>76</v>
      </c>
      <c r="F172" s="110" t="s">
        <v>13</v>
      </c>
      <c r="G172" s="108">
        <v>99</v>
      </c>
      <c r="H172" s="108"/>
      <c r="I172" s="108"/>
      <c r="J172" s="126">
        <v>41818</v>
      </c>
      <c r="K172" s="126">
        <v>41818</v>
      </c>
      <c r="L172" s="127">
        <v>35.96</v>
      </c>
      <c r="M172" s="128">
        <v>3560.04</v>
      </c>
    </row>
    <row r="173" spans="1:106" s="95" customFormat="1" x14ac:dyDescent="0.25">
      <c r="A173" s="92">
        <v>166</v>
      </c>
      <c r="B173" s="108" t="s">
        <v>198</v>
      </c>
      <c r="C173" s="108">
        <v>180</v>
      </c>
      <c r="D173" s="108" t="s">
        <v>151</v>
      </c>
      <c r="E173" s="109" t="s">
        <v>52</v>
      </c>
      <c r="F173" s="110" t="s">
        <v>4</v>
      </c>
      <c r="G173" s="108">
        <v>100</v>
      </c>
      <c r="H173" s="108"/>
      <c r="I173" s="108"/>
      <c r="J173" s="126">
        <v>43019</v>
      </c>
      <c r="K173" s="126">
        <v>43019</v>
      </c>
      <c r="L173" s="127">
        <v>5</v>
      </c>
      <c r="M173" s="128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5" customFormat="1" x14ac:dyDescent="0.25">
      <c r="A174" s="92">
        <v>167</v>
      </c>
      <c r="B174" s="108" t="s">
        <v>198</v>
      </c>
      <c r="C174" s="108">
        <v>186</v>
      </c>
      <c r="D174" s="108" t="s">
        <v>151</v>
      </c>
      <c r="E174" s="109" t="s">
        <v>62</v>
      </c>
      <c r="F174" s="110" t="s">
        <v>4</v>
      </c>
      <c r="G174" s="108">
        <v>101</v>
      </c>
      <c r="H174" s="108"/>
      <c r="I174" s="108"/>
      <c r="J174" s="126">
        <v>41818</v>
      </c>
      <c r="K174" s="126">
        <v>41818</v>
      </c>
      <c r="L174" s="127">
        <v>45</v>
      </c>
      <c r="M174" s="128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8" t="s">
        <v>198</v>
      </c>
      <c r="C175" s="108">
        <v>216</v>
      </c>
      <c r="D175" s="108" t="s">
        <v>151</v>
      </c>
      <c r="E175" s="109" t="s">
        <v>77</v>
      </c>
      <c r="F175" s="110" t="s">
        <v>4</v>
      </c>
      <c r="G175" s="108">
        <v>105</v>
      </c>
      <c r="H175" s="108"/>
      <c r="I175" s="108"/>
      <c r="J175" s="126">
        <v>44406</v>
      </c>
      <c r="K175" s="126">
        <v>44406</v>
      </c>
      <c r="L175" s="127">
        <v>1.7925</v>
      </c>
      <c r="M175" s="128">
        <v>188.21250000000001</v>
      </c>
    </row>
    <row r="176" spans="1:106" x14ac:dyDescent="0.25">
      <c r="A176" s="92">
        <v>169</v>
      </c>
      <c r="B176" s="108" t="s">
        <v>198</v>
      </c>
      <c r="C176" s="108">
        <v>272</v>
      </c>
      <c r="D176" s="108" t="s">
        <v>151</v>
      </c>
      <c r="E176" s="109" t="s">
        <v>114</v>
      </c>
      <c r="F176" s="110" t="s">
        <v>4</v>
      </c>
      <c r="G176" s="108">
        <v>112</v>
      </c>
      <c r="H176" s="108"/>
      <c r="I176" s="108"/>
      <c r="J176" s="126">
        <v>42914</v>
      </c>
      <c r="K176" s="126">
        <v>42914</v>
      </c>
      <c r="L176" s="127">
        <v>4.01</v>
      </c>
      <c r="M176" s="128">
        <v>449.12</v>
      </c>
    </row>
    <row r="177" spans="1:106" x14ac:dyDescent="0.25">
      <c r="A177" s="92">
        <v>170</v>
      </c>
      <c r="B177" s="108" t="s">
        <v>198</v>
      </c>
      <c r="C177" s="115">
        <v>315</v>
      </c>
      <c r="D177" s="108" t="s">
        <v>151</v>
      </c>
      <c r="E177" s="117" t="s">
        <v>234</v>
      </c>
      <c r="F177" s="116" t="s">
        <v>4</v>
      </c>
      <c r="G177" s="108">
        <v>120</v>
      </c>
      <c r="H177" s="108"/>
      <c r="I177" s="108"/>
      <c r="J177" s="126">
        <v>44385</v>
      </c>
      <c r="K177" s="126">
        <v>44385</v>
      </c>
      <c r="L177" s="127">
        <v>4.42</v>
      </c>
      <c r="M177" s="128">
        <v>530.4</v>
      </c>
    </row>
    <row r="178" spans="1:106" x14ac:dyDescent="0.25">
      <c r="A178" s="92">
        <v>171</v>
      </c>
      <c r="B178" s="108" t="s">
        <v>198</v>
      </c>
      <c r="C178" s="108">
        <v>116</v>
      </c>
      <c r="D178" s="108" t="s">
        <v>151</v>
      </c>
      <c r="E178" s="109" t="s">
        <v>231</v>
      </c>
      <c r="F178" s="110" t="s">
        <v>4</v>
      </c>
      <c r="G178" s="108">
        <v>130</v>
      </c>
      <c r="H178" s="108"/>
      <c r="I178" s="108"/>
      <c r="J178" s="134">
        <v>43900</v>
      </c>
      <c r="K178" s="134">
        <v>43900</v>
      </c>
      <c r="L178" s="127">
        <v>4.5430000000000001</v>
      </c>
      <c r="M178" s="128">
        <v>590.59</v>
      </c>
    </row>
    <row r="179" spans="1:106" x14ac:dyDescent="0.25">
      <c r="A179" s="92">
        <v>172</v>
      </c>
      <c r="B179" s="108" t="s">
        <v>198</v>
      </c>
      <c r="C179" s="108">
        <v>223</v>
      </c>
      <c r="D179" s="108" t="s">
        <v>151</v>
      </c>
      <c r="E179" s="109" t="s">
        <v>86</v>
      </c>
      <c r="F179" s="110" t="s">
        <v>4</v>
      </c>
      <c r="G179" s="108">
        <v>135</v>
      </c>
      <c r="H179" s="108"/>
      <c r="I179" s="108"/>
      <c r="J179" s="126">
        <v>43900</v>
      </c>
      <c r="K179" s="126">
        <v>43900</v>
      </c>
      <c r="L179" s="127">
        <v>12.4962</v>
      </c>
      <c r="M179" s="128">
        <v>1686.9870000000001</v>
      </c>
    </row>
    <row r="180" spans="1:106" x14ac:dyDescent="0.25">
      <c r="A180" s="92">
        <v>173</v>
      </c>
      <c r="B180" s="108" t="s">
        <v>198</v>
      </c>
      <c r="C180" s="108">
        <v>178</v>
      </c>
      <c r="D180" s="108" t="s">
        <v>151</v>
      </c>
      <c r="E180" s="109" t="s">
        <v>51</v>
      </c>
      <c r="F180" s="110" t="s">
        <v>4</v>
      </c>
      <c r="G180" s="108">
        <v>150</v>
      </c>
      <c r="H180" s="108"/>
      <c r="I180" s="108"/>
      <c r="J180" s="126">
        <v>43451</v>
      </c>
      <c r="K180" s="126">
        <v>43451</v>
      </c>
      <c r="L180" s="127">
        <v>9.0399999999999991</v>
      </c>
      <c r="M180" s="128">
        <v>1355.9999999999998</v>
      </c>
    </row>
    <row r="181" spans="1:106" x14ac:dyDescent="0.25">
      <c r="A181" s="92">
        <v>174</v>
      </c>
      <c r="B181" s="108" t="s">
        <v>198</v>
      </c>
      <c r="C181" s="108">
        <v>181</v>
      </c>
      <c r="D181" s="108" t="s">
        <v>151</v>
      </c>
      <c r="E181" s="109" t="s">
        <v>50</v>
      </c>
      <c r="F181" s="110" t="s">
        <v>4</v>
      </c>
      <c r="G181" s="108">
        <v>150</v>
      </c>
      <c r="H181" s="108"/>
      <c r="I181" s="108"/>
      <c r="J181" s="126">
        <v>43019</v>
      </c>
      <c r="K181" s="126">
        <v>43019</v>
      </c>
      <c r="L181" s="127">
        <v>75.010000000000005</v>
      </c>
      <c r="M181" s="128">
        <v>11251.5</v>
      </c>
    </row>
    <row r="182" spans="1:106" x14ac:dyDescent="0.25">
      <c r="A182" s="92">
        <v>175</v>
      </c>
      <c r="B182" s="108" t="s">
        <v>198</v>
      </c>
      <c r="C182" s="108">
        <v>128</v>
      </c>
      <c r="D182" s="108" t="s">
        <v>151</v>
      </c>
      <c r="E182" s="109" t="s">
        <v>185</v>
      </c>
      <c r="F182" s="110" t="s">
        <v>4</v>
      </c>
      <c r="G182" s="108">
        <v>201</v>
      </c>
      <c r="H182" s="108"/>
      <c r="I182" s="108"/>
      <c r="J182" s="126">
        <v>43580</v>
      </c>
      <c r="K182" s="126">
        <v>43580</v>
      </c>
      <c r="L182" s="127">
        <v>175</v>
      </c>
      <c r="M182" s="128">
        <v>35175</v>
      </c>
    </row>
    <row r="183" spans="1:106" x14ac:dyDescent="0.25">
      <c r="A183" s="92">
        <v>176</v>
      </c>
      <c r="B183" s="108" t="s">
        <v>198</v>
      </c>
      <c r="C183" s="115">
        <v>319</v>
      </c>
      <c r="D183" s="108" t="s">
        <v>151</v>
      </c>
      <c r="E183" s="109" t="s">
        <v>232</v>
      </c>
      <c r="F183" s="110" t="s">
        <v>4</v>
      </c>
      <c r="G183" s="108">
        <v>240</v>
      </c>
      <c r="H183" s="108"/>
      <c r="I183" s="108"/>
      <c r="J183" s="126">
        <v>44392</v>
      </c>
      <c r="K183" s="126">
        <v>44392</v>
      </c>
      <c r="L183" s="127">
        <v>4.42</v>
      </c>
      <c r="M183" s="128">
        <v>1060.8</v>
      </c>
    </row>
    <row r="184" spans="1:106" ht="15.75" x14ac:dyDescent="0.25">
      <c r="A184" s="92">
        <v>177</v>
      </c>
      <c r="B184" s="112" t="s">
        <v>198</v>
      </c>
      <c r="C184" s="108">
        <v>137</v>
      </c>
      <c r="D184" s="108" t="s">
        <v>151</v>
      </c>
      <c r="E184" s="113" t="s">
        <v>28</v>
      </c>
      <c r="F184" s="114" t="s">
        <v>4</v>
      </c>
      <c r="G184" s="112">
        <v>253</v>
      </c>
      <c r="H184" s="112"/>
      <c r="I184" s="112"/>
      <c r="J184" s="131">
        <v>41818</v>
      </c>
      <c r="K184" s="131">
        <v>41818</v>
      </c>
      <c r="L184" s="132">
        <v>10</v>
      </c>
      <c r="M184" s="133">
        <v>2530</v>
      </c>
    </row>
    <row r="185" spans="1:106" x14ac:dyDescent="0.25">
      <c r="A185" s="92">
        <v>178</v>
      </c>
      <c r="B185" s="108" t="s">
        <v>198</v>
      </c>
      <c r="C185" s="108">
        <v>270</v>
      </c>
      <c r="D185" s="108" t="s">
        <v>151</v>
      </c>
      <c r="E185" s="109" t="s">
        <v>111</v>
      </c>
      <c r="F185" s="110" t="s">
        <v>4</v>
      </c>
      <c r="G185" s="108">
        <v>264</v>
      </c>
      <c r="H185" s="108"/>
      <c r="I185" s="108"/>
      <c r="J185" s="126">
        <v>44384</v>
      </c>
      <c r="K185" s="126">
        <v>44384</v>
      </c>
      <c r="L185" s="127">
        <v>59</v>
      </c>
      <c r="M185" s="128">
        <v>15576</v>
      </c>
    </row>
    <row r="186" spans="1:106" x14ac:dyDescent="0.25">
      <c r="A186" s="92">
        <v>179</v>
      </c>
      <c r="B186" s="108" t="s">
        <v>198</v>
      </c>
      <c r="C186" s="108">
        <v>183</v>
      </c>
      <c r="D186" s="108" t="s">
        <v>151</v>
      </c>
      <c r="E186" s="109" t="s">
        <v>55</v>
      </c>
      <c r="F186" s="110" t="s">
        <v>4</v>
      </c>
      <c r="G186" s="108">
        <v>350</v>
      </c>
      <c r="H186" s="108"/>
      <c r="I186" s="108"/>
      <c r="J186" s="126">
        <v>41818</v>
      </c>
      <c r="K186" s="126">
        <v>41818</v>
      </c>
      <c r="L186" s="127">
        <v>1.17</v>
      </c>
      <c r="M186" s="128">
        <v>409.5</v>
      </c>
    </row>
    <row r="187" spans="1:106" x14ac:dyDescent="0.25">
      <c r="A187" s="92">
        <v>180</v>
      </c>
      <c r="B187" s="108" t="s">
        <v>198</v>
      </c>
      <c r="C187" s="108">
        <v>117</v>
      </c>
      <c r="D187" s="108" t="s">
        <v>151</v>
      </c>
      <c r="E187" s="109" t="s">
        <v>233</v>
      </c>
      <c r="F187" s="110" t="s">
        <v>4</v>
      </c>
      <c r="G187" s="108">
        <v>363</v>
      </c>
      <c r="H187" s="108"/>
      <c r="I187" s="108"/>
      <c r="J187" s="126">
        <v>43900</v>
      </c>
      <c r="K187" s="126">
        <v>43900</v>
      </c>
      <c r="L187" s="127">
        <v>4.5430000000000001</v>
      </c>
      <c r="M187" s="128">
        <v>1649.1090000000002</v>
      </c>
    </row>
    <row r="188" spans="1:106" x14ac:dyDescent="0.25">
      <c r="A188" s="92">
        <v>181</v>
      </c>
      <c r="B188" s="108" t="s">
        <v>198</v>
      </c>
      <c r="C188" s="108">
        <v>199</v>
      </c>
      <c r="D188" s="108" t="s">
        <v>151</v>
      </c>
      <c r="E188" s="109" t="s">
        <v>69</v>
      </c>
      <c r="F188" s="110" t="s">
        <v>4</v>
      </c>
      <c r="G188" s="108">
        <v>395</v>
      </c>
      <c r="H188" s="108"/>
      <c r="I188" s="108"/>
      <c r="J188" s="126">
        <v>41818</v>
      </c>
      <c r="K188" s="126">
        <v>41818</v>
      </c>
      <c r="L188" s="127">
        <v>5</v>
      </c>
      <c r="M188" s="128">
        <v>1975</v>
      </c>
    </row>
    <row r="189" spans="1:106" x14ac:dyDescent="0.25">
      <c r="A189" s="92">
        <v>182</v>
      </c>
      <c r="B189" s="108" t="s">
        <v>198</v>
      </c>
      <c r="C189" s="108">
        <v>177</v>
      </c>
      <c r="D189" s="108" t="s">
        <v>151</v>
      </c>
      <c r="E189" s="109" t="s">
        <v>57</v>
      </c>
      <c r="F189" s="110" t="s">
        <v>4</v>
      </c>
      <c r="G189" s="108">
        <v>400</v>
      </c>
      <c r="H189" s="108"/>
      <c r="I189" s="108"/>
      <c r="J189" s="126">
        <v>41818</v>
      </c>
      <c r="K189" s="126">
        <v>41818</v>
      </c>
      <c r="L189" s="127">
        <v>1.91</v>
      </c>
      <c r="M189" s="128">
        <v>764</v>
      </c>
    </row>
    <row r="190" spans="1:106" ht="15.75" x14ac:dyDescent="0.25">
      <c r="A190" s="92">
        <v>183</v>
      </c>
      <c r="B190" s="112" t="s">
        <v>198</v>
      </c>
      <c r="C190" s="108">
        <v>278</v>
      </c>
      <c r="D190" s="108" t="s">
        <v>151</v>
      </c>
      <c r="E190" s="113" t="s">
        <v>118</v>
      </c>
      <c r="F190" s="114" t="s">
        <v>4</v>
      </c>
      <c r="G190" s="118">
        <v>450</v>
      </c>
      <c r="H190" s="118"/>
      <c r="I190" s="118"/>
      <c r="J190" s="131">
        <v>41818</v>
      </c>
      <c r="K190" s="131">
        <v>41818</v>
      </c>
      <c r="L190" s="135">
        <v>5.8</v>
      </c>
      <c r="M190" s="136">
        <v>2610</v>
      </c>
    </row>
    <row r="191" spans="1:106" s="95" customFormat="1" x14ac:dyDescent="0.25">
      <c r="A191" s="92">
        <v>184</v>
      </c>
      <c r="B191" s="108" t="s">
        <v>198</v>
      </c>
      <c r="C191" s="108">
        <v>176</v>
      </c>
      <c r="D191" s="108" t="s">
        <v>151</v>
      </c>
      <c r="E191" s="109" t="s">
        <v>54</v>
      </c>
      <c r="F191" s="110" t="s">
        <v>4</v>
      </c>
      <c r="G191" s="108">
        <v>500</v>
      </c>
      <c r="H191" s="108"/>
      <c r="I191" s="108"/>
      <c r="J191" s="126">
        <v>41818</v>
      </c>
      <c r="K191" s="126">
        <v>41818</v>
      </c>
      <c r="L191" s="127">
        <v>1.17</v>
      </c>
      <c r="M191" s="128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8" t="s">
        <v>198</v>
      </c>
      <c r="C192" s="108">
        <v>172</v>
      </c>
      <c r="D192" s="108" t="s">
        <v>151</v>
      </c>
      <c r="E192" s="109" t="s">
        <v>41</v>
      </c>
      <c r="F192" s="110" t="s">
        <v>4</v>
      </c>
      <c r="G192" s="108">
        <v>531</v>
      </c>
      <c r="H192" s="108"/>
      <c r="I192" s="108"/>
      <c r="J192" s="126">
        <v>41818</v>
      </c>
      <c r="K192" s="126">
        <v>41818</v>
      </c>
      <c r="L192" s="127">
        <v>20.65</v>
      </c>
      <c r="M192" s="128">
        <v>10965.15</v>
      </c>
    </row>
    <row r="193" spans="1:13" x14ac:dyDescent="0.25">
      <c r="A193" s="92">
        <v>186</v>
      </c>
      <c r="B193" s="108" t="s">
        <v>198</v>
      </c>
      <c r="C193" s="108">
        <v>179</v>
      </c>
      <c r="D193" s="108" t="s">
        <v>151</v>
      </c>
      <c r="E193" s="109" t="s">
        <v>53</v>
      </c>
      <c r="F193" s="110" t="s">
        <v>4</v>
      </c>
      <c r="G193" s="108">
        <v>600</v>
      </c>
      <c r="H193" s="108"/>
      <c r="I193" s="108"/>
      <c r="J193" s="126">
        <v>41818</v>
      </c>
      <c r="K193" s="126">
        <v>41818</v>
      </c>
      <c r="L193" s="127">
        <v>7</v>
      </c>
      <c r="M193" s="128">
        <v>4200</v>
      </c>
    </row>
    <row r="194" spans="1:13" ht="15.75" x14ac:dyDescent="0.25">
      <c r="A194" s="92">
        <v>187</v>
      </c>
      <c r="B194" s="112" t="s">
        <v>198</v>
      </c>
      <c r="C194" s="108">
        <v>277</v>
      </c>
      <c r="D194" s="108" t="s">
        <v>151</v>
      </c>
      <c r="E194" s="113" t="s">
        <v>117</v>
      </c>
      <c r="F194" s="114" t="s">
        <v>4</v>
      </c>
      <c r="G194" s="118">
        <v>1593</v>
      </c>
      <c r="H194" s="118"/>
      <c r="I194" s="118"/>
      <c r="J194" s="131">
        <v>43588</v>
      </c>
      <c r="K194" s="131">
        <v>43588</v>
      </c>
      <c r="L194" s="140">
        <v>5</v>
      </c>
      <c r="M194" s="141">
        <v>7965</v>
      </c>
    </row>
    <row r="195" spans="1:13" x14ac:dyDescent="0.25">
      <c r="A195" s="92">
        <v>188</v>
      </c>
      <c r="B195" s="108" t="s">
        <v>357</v>
      </c>
      <c r="C195" s="115">
        <v>312</v>
      </c>
      <c r="D195" s="108" t="s">
        <v>151</v>
      </c>
      <c r="E195" s="117" t="s">
        <v>227</v>
      </c>
      <c r="F195" s="116" t="s">
        <v>4</v>
      </c>
      <c r="G195" s="111">
        <v>3</v>
      </c>
      <c r="H195" s="111"/>
      <c r="I195" s="111"/>
      <c r="J195" s="134">
        <v>44385</v>
      </c>
      <c r="K195" s="134">
        <v>44385</v>
      </c>
      <c r="L195" s="129">
        <v>2212.5</v>
      </c>
      <c r="M195" s="130">
        <v>6637.5</v>
      </c>
    </row>
    <row r="196" spans="1:13" x14ac:dyDescent="0.25">
      <c r="A196" s="92">
        <v>189</v>
      </c>
      <c r="B196" s="108" t="s">
        <v>197</v>
      </c>
      <c r="C196" s="108">
        <v>100</v>
      </c>
      <c r="D196" s="108" t="s">
        <v>151</v>
      </c>
      <c r="E196" s="109" t="s">
        <v>164</v>
      </c>
      <c r="F196" s="110" t="s">
        <v>4</v>
      </c>
      <c r="G196" s="108">
        <v>11</v>
      </c>
      <c r="H196" s="108"/>
      <c r="I196" s="108"/>
      <c r="J196" s="126">
        <v>43588</v>
      </c>
      <c r="K196" s="126">
        <v>43588</v>
      </c>
      <c r="L196" s="142">
        <v>110</v>
      </c>
      <c r="M196" s="128">
        <v>1210</v>
      </c>
    </row>
    <row r="197" spans="1:13" x14ac:dyDescent="0.25">
      <c r="A197" s="92">
        <v>190</v>
      </c>
      <c r="B197" s="108" t="s">
        <v>280</v>
      </c>
      <c r="C197" s="108">
        <v>247</v>
      </c>
      <c r="D197" s="108" t="s">
        <v>151</v>
      </c>
      <c r="E197" s="109" t="s">
        <v>214</v>
      </c>
      <c r="F197" s="110" t="s">
        <v>74</v>
      </c>
      <c r="G197" s="108">
        <v>6</v>
      </c>
      <c r="H197" s="108"/>
      <c r="I197" s="108"/>
      <c r="J197" s="126">
        <v>43588</v>
      </c>
      <c r="K197" s="126">
        <v>43588</v>
      </c>
      <c r="L197" s="127">
        <v>64.62</v>
      </c>
      <c r="M197" s="128">
        <v>387.72</v>
      </c>
    </row>
    <row r="198" spans="1:13" x14ac:dyDescent="0.25">
      <c r="A198" s="92">
        <v>191</v>
      </c>
      <c r="B198" s="108" t="s">
        <v>280</v>
      </c>
      <c r="C198" s="108">
        <v>248</v>
      </c>
      <c r="D198" s="108" t="s">
        <v>151</v>
      </c>
      <c r="E198" s="109" t="s">
        <v>100</v>
      </c>
      <c r="F198" s="110" t="s">
        <v>74</v>
      </c>
      <c r="G198" s="108">
        <v>11</v>
      </c>
      <c r="H198" s="108"/>
      <c r="I198" s="108"/>
      <c r="J198" s="126">
        <v>43588</v>
      </c>
      <c r="K198" s="126">
        <v>43588</v>
      </c>
      <c r="L198" s="127">
        <v>64.62</v>
      </c>
      <c r="M198" s="128">
        <v>710.82</v>
      </c>
    </row>
    <row r="199" spans="1:13" x14ac:dyDescent="0.25">
      <c r="A199" s="92">
        <v>192</v>
      </c>
      <c r="B199" s="108" t="s">
        <v>280</v>
      </c>
      <c r="C199" s="108">
        <v>111</v>
      </c>
      <c r="D199" s="108" t="s">
        <v>151</v>
      </c>
      <c r="E199" s="109" t="s">
        <v>209</v>
      </c>
      <c r="F199" s="110" t="s">
        <v>4</v>
      </c>
      <c r="G199" s="108">
        <v>21</v>
      </c>
      <c r="H199" s="108"/>
      <c r="I199" s="108"/>
      <c r="J199" s="126">
        <v>43592</v>
      </c>
      <c r="K199" s="126">
        <v>43592</v>
      </c>
      <c r="L199" s="127">
        <v>112</v>
      </c>
      <c r="M199" s="128">
        <v>2352</v>
      </c>
    </row>
    <row r="200" spans="1:13" ht="30" x14ac:dyDescent="0.25">
      <c r="A200" s="92">
        <v>193</v>
      </c>
      <c r="B200" s="108" t="s">
        <v>200</v>
      </c>
      <c r="C200" s="108">
        <v>106</v>
      </c>
      <c r="D200" s="108" t="s">
        <v>151</v>
      </c>
      <c r="E200" s="109" t="s">
        <v>8</v>
      </c>
      <c r="F200" s="110" t="s">
        <v>4</v>
      </c>
      <c r="G200" s="108">
        <v>41</v>
      </c>
      <c r="H200" s="108"/>
      <c r="I200" s="108"/>
      <c r="J200" s="126">
        <v>44056</v>
      </c>
      <c r="K200" s="126">
        <v>44056</v>
      </c>
      <c r="L200" s="127">
        <v>344.16</v>
      </c>
      <c r="M200" s="128">
        <v>14110.560000000001</v>
      </c>
    </row>
    <row r="201" spans="1:13" ht="15.75" x14ac:dyDescent="0.25">
      <c r="B201" s="115"/>
      <c r="C201" s="115"/>
      <c r="D201" s="115"/>
      <c r="E201" s="117"/>
      <c r="F201" s="124"/>
      <c r="G201" s="111"/>
      <c r="H201" s="111"/>
      <c r="I201" s="111"/>
      <c r="J201" s="134"/>
      <c r="K201" s="134"/>
      <c r="L201" s="129"/>
      <c r="M201" s="136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70"/>
      <c r="C210" s="170"/>
      <c r="D210" s="170"/>
      <c r="E210" s="170"/>
      <c r="F210" s="170"/>
      <c r="G210" s="170"/>
      <c r="H210" s="170"/>
      <c r="I210" s="170"/>
      <c r="J210" s="170"/>
      <c r="K210" s="170"/>
      <c r="L210" s="170"/>
    </row>
    <row r="211" spans="2:12" ht="18.75" x14ac:dyDescent="0.3"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71" priority="1" stopIfTrue="1" operator="equal">
      <formula>"solicitar material"</formula>
    </cfRule>
  </conditionalFormatting>
  <conditionalFormatting sqref="J36:K58 J60:K61 J87:K94 J96:K141 J184:K189 J192:K195">
    <cfRule type="cellIs" dxfId="70" priority="3" stopIfTrue="1" operator="equal">
      <formula>"solicitar material"</formula>
    </cfRule>
  </conditionalFormatting>
  <conditionalFormatting sqref="J63:K85">
    <cfRule type="cellIs" dxfId="69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H196"/>
  <sheetViews>
    <sheetView tabSelected="1" topLeftCell="A187" zoomScale="84" zoomScaleNormal="84" workbookViewId="0">
      <selection activeCell="A5" sqref="A5:G5"/>
    </sheetView>
  </sheetViews>
  <sheetFormatPr baseColWidth="10" defaultRowHeight="15" x14ac:dyDescent="0.25"/>
  <cols>
    <col min="1" max="1" width="18.7109375" bestFit="1" customWidth="1"/>
    <col min="2" max="2" width="66.7109375" bestFit="1" customWidth="1"/>
    <col min="3" max="3" width="11.85546875" bestFit="1" customWidth="1"/>
    <col min="4" max="4" width="14.7109375" customWidth="1"/>
    <col min="5" max="5" width="23.85546875" hidden="1" customWidth="1"/>
    <col min="6" max="6" width="20.85546875" customWidth="1"/>
    <col min="7" max="7" width="16.42578125" customWidth="1"/>
    <col min="8" max="8" width="17.42578125" bestFit="1" customWidth="1"/>
  </cols>
  <sheetData>
    <row r="1" spans="1:8" ht="21" x14ac:dyDescent="0.35">
      <c r="A1" s="2"/>
      <c r="B1" s="2"/>
      <c r="C1" s="2"/>
      <c r="D1" s="2"/>
      <c r="E1" s="2"/>
      <c r="F1" s="25"/>
      <c r="G1" s="20"/>
      <c r="H1" s="31"/>
    </row>
    <row r="2" spans="1:8" ht="22.5" x14ac:dyDescent="0.3">
      <c r="A2" s="166" t="s">
        <v>139</v>
      </c>
      <c r="B2" s="166"/>
      <c r="C2" s="166"/>
      <c r="D2" s="166"/>
      <c r="E2" s="166"/>
      <c r="F2" s="166"/>
      <c r="G2" s="166"/>
      <c r="H2" s="32"/>
    </row>
    <row r="3" spans="1:8" ht="18" x14ac:dyDescent="0.25">
      <c r="A3" s="167" t="s">
        <v>140</v>
      </c>
      <c r="B3" s="167"/>
      <c r="C3" s="167"/>
      <c r="D3" s="167"/>
      <c r="E3" s="167"/>
      <c r="F3" s="167"/>
      <c r="G3" s="167"/>
      <c r="H3" s="32"/>
    </row>
    <row r="4" spans="1:8" ht="15.75" x14ac:dyDescent="0.25">
      <c r="A4" s="168"/>
      <c r="B4" s="168"/>
      <c r="C4" s="168"/>
      <c r="D4" s="168"/>
      <c r="E4" s="168"/>
      <c r="F4" s="168"/>
      <c r="G4" s="168"/>
      <c r="H4" s="32"/>
    </row>
    <row r="5" spans="1:8" ht="18" x14ac:dyDescent="0.25">
      <c r="A5" s="169" t="s">
        <v>569</v>
      </c>
      <c r="B5" s="169"/>
      <c r="C5" s="169"/>
      <c r="D5" s="169"/>
      <c r="E5" s="169"/>
      <c r="F5" s="169"/>
      <c r="G5" s="169"/>
      <c r="H5" s="32"/>
    </row>
    <row r="6" spans="1:8" ht="20.25" x14ac:dyDescent="0.3">
      <c r="A6" s="5"/>
      <c r="B6" s="5"/>
      <c r="C6" s="5"/>
      <c r="D6" s="5"/>
      <c r="E6" s="5"/>
      <c r="F6" s="26"/>
      <c r="G6" s="21"/>
      <c r="H6" s="32"/>
    </row>
    <row r="7" spans="1:8" ht="47.25" x14ac:dyDescent="0.25">
      <c r="A7" s="8" t="s">
        <v>196</v>
      </c>
      <c r="B7" s="8" t="s">
        <v>0</v>
      </c>
      <c r="C7" s="8" t="s">
        <v>1</v>
      </c>
      <c r="D7" s="8" t="s">
        <v>2</v>
      </c>
      <c r="E7" s="8" t="s">
        <v>143</v>
      </c>
      <c r="F7" s="8" t="s">
        <v>144</v>
      </c>
      <c r="G7" s="33" t="s">
        <v>205</v>
      </c>
      <c r="H7" s="33" t="s">
        <v>142</v>
      </c>
    </row>
    <row r="8" spans="1:8" ht="15.75" x14ac:dyDescent="0.25">
      <c r="A8" s="145" t="s">
        <v>197</v>
      </c>
      <c r="B8" s="14" t="s">
        <v>164</v>
      </c>
      <c r="C8" s="13" t="s">
        <v>4</v>
      </c>
      <c r="D8" s="146">
        <v>10</v>
      </c>
      <c r="E8" s="10"/>
      <c r="F8" s="10">
        <v>43588</v>
      </c>
      <c r="G8" s="149">
        <v>110</v>
      </c>
      <c r="H8" s="149">
        <f t="shared" ref="H8:H57" si="0">D8*$G8</f>
        <v>1100</v>
      </c>
    </row>
    <row r="9" spans="1:8" ht="15.75" x14ac:dyDescent="0.25">
      <c r="A9" s="145" t="s">
        <v>198</v>
      </c>
      <c r="B9" s="14" t="s">
        <v>5</v>
      </c>
      <c r="C9" s="13" t="s">
        <v>4</v>
      </c>
      <c r="D9" s="146">
        <v>8</v>
      </c>
      <c r="E9" s="10"/>
      <c r="F9" s="10">
        <v>43255</v>
      </c>
      <c r="G9" s="149">
        <v>21</v>
      </c>
      <c r="H9" s="149">
        <f t="shared" si="0"/>
        <v>168</v>
      </c>
    </row>
    <row r="10" spans="1:8" ht="15.75" x14ac:dyDescent="0.25">
      <c r="A10" s="145" t="s">
        <v>199</v>
      </c>
      <c r="B10" s="14" t="s">
        <v>10</v>
      </c>
      <c r="C10" s="13" t="s">
        <v>4</v>
      </c>
      <c r="D10" s="146">
        <v>12</v>
      </c>
      <c r="E10" s="10"/>
      <c r="F10" s="10">
        <v>44384</v>
      </c>
      <c r="G10" s="149">
        <v>230.1</v>
      </c>
      <c r="H10" s="149">
        <f t="shared" si="0"/>
        <v>2761.2</v>
      </c>
    </row>
    <row r="11" spans="1:8" ht="15.75" x14ac:dyDescent="0.25">
      <c r="A11" s="145" t="s">
        <v>199</v>
      </c>
      <c r="B11" s="14" t="s">
        <v>166</v>
      </c>
      <c r="C11" s="13" t="s">
        <v>4</v>
      </c>
      <c r="D11" s="146">
        <v>8</v>
      </c>
      <c r="E11" s="10"/>
      <c r="F11" s="10">
        <v>44722</v>
      </c>
      <c r="G11" s="149">
        <v>82.6</v>
      </c>
      <c r="H11" s="149">
        <f t="shared" si="0"/>
        <v>660.8</v>
      </c>
    </row>
    <row r="12" spans="1:8" ht="15" customHeight="1" x14ac:dyDescent="0.25">
      <c r="A12" s="145" t="s">
        <v>199</v>
      </c>
      <c r="B12" s="14" t="s">
        <v>208</v>
      </c>
      <c r="C12" s="13" t="s">
        <v>4</v>
      </c>
      <c r="D12" s="146">
        <v>109</v>
      </c>
      <c r="E12" s="10"/>
      <c r="F12" s="10">
        <v>44056</v>
      </c>
      <c r="G12" s="149">
        <v>79.89</v>
      </c>
      <c r="H12" s="149">
        <f t="shared" si="0"/>
        <v>8708.01</v>
      </c>
    </row>
    <row r="13" spans="1:8" ht="15.75" x14ac:dyDescent="0.25">
      <c r="A13" s="145" t="s">
        <v>280</v>
      </c>
      <c r="B13" s="14" t="s">
        <v>209</v>
      </c>
      <c r="C13" s="13" t="s">
        <v>4</v>
      </c>
      <c r="D13" s="146">
        <v>21</v>
      </c>
      <c r="E13" s="10"/>
      <c r="F13" s="10">
        <v>43592</v>
      </c>
      <c r="G13" s="149">
        <v>112</v>
      </c>
      <c r="H13" s="149">
        <f t="shared" si="0"/>
        <v>2352</v>
      </c>
    </row>
    <row r="14" spans="1:8" ht="15.75" x14ac:dyDescent="0.25">
      <c r="A14" s="145" t="s">
        <v>345</v>
      </c>
      <c r="B14" s="14" t="s">
        <v>15</v>
      </c>
      <c r="C14" s="13" t="s">
        <v>4</v>
      </c>
      <c r="D14" s="146">
        <v>11</v>
      </c>
      <c r="E14" s="10"/>
      <c r="F14" s="10">
        <v>45042</v>
      </c>
      <c r="G14" s="149">
        <v>101.89333000000001</v>
      </c>
      <c r="H14" s="149">
        <f t="shared" si="0"/>
        <v>1120.82663</v>
      </c>
    </row>
    <row r="15" spans="1:8" ht="15.75" x14ac:dyDescent="0.25">
      <c r="A15" s="145" t="s">
        <v>201</v>
      </c>
      <c r="B15" s="14" t="s">
        <v>18</v>
      </c>
      <c r="C15" s="13" t="s">
        <v>4</v>
      </c>
      <c r="D15" s="146">
        <v>128</v>
      </c>
      <c r="E15" s="10"/>
      <c r="F15" s="10">
        <v>42827</v>
      </c>
      <c r="G15" s="149">
        <v>7.4</v>
      </c>
      <c r="H15" s="149">
        <f t="shared" si="0"/>
        <v>947.2</v>
      </c>
    </row>
    <row r="16" spans="1:8" ht="15.75" x14ac:dyDescent="0.25">
      <c r="A16" s="145" t="s">
        <v>201</v>
      </c>
      <c r="B16" s="14" t="s">
        <v>235</v>
      </c>
      <c r="C16" s="13" t="s">
        <v>4</v>
      </c>
      <c r="D16" s="146">
        <v>140</v>
      </c>
      <c r="E16" s="10"/>
      <c r="F16" s="10">
        <v>43971</v>
      </c>
      <c r="G16" s="149">
        <v>15.36</v>
      </c>
      <c r="H16" s="149">
        <f t="shared" si="0"/>
        <v>2150.4</v>
      </c>
    </row>
    <row r="17" spans="1:8" ht="15.75" x14ac:dyDescent="0.25">
      <c r="A17" s="145" t="s">
        <v>201</v>
      </c>
      <c r="B17" s="14" t="s">
        <v>19</v>
      </c>
      <c r="C17" s="13" t="s">
        <v>4</v>
      </c>
      <c r="D17" s="146">
        <v>64</v>
      </c>
      <c r="E17" s="10"/>
      <c r="F17" s="10">
        <v>43595</v>
      </c>
      <c r="G17" s="149">
        <v>10</v>
      </c>
      <c r="H17" s="149">
        <f t="shared" si="0"/>
        <v>640</v>
      </c>
    </row>
    <row r="18" spans="1:8" ht="15.75" x14ac:dyDescent="0.25">
      <c r="A18" s="145" t="s">
        <v>202</v>
      </c>
      <c r="B18" s="14" t="s">
        <v>25</v>
      </c>
      <c r="C18" s="13" t="s">
        <v>26</v>
      </c>
      <c r="D18" s="146">
        <v>4</v>
      </c>
      <c r="E18" s="10"/>
      <c r="F18" s="10">
        <v>43411</v>
      </c>
      <c r="G18" s="149">
        <v>155</v>
      </c>
      <c r="H18" s="149">
        <f t="shared" si="0"/>
        <v>620</v>
      </c>
    </row>
    <row r="19" spans="1:8" ht="15.75" x14ac:dyDescent="0.25">
      <c r="A19" s="145" t="s">
        <v>198</v>
      </c>
      <c r="B19" s="14" t="s">
        <v>237</v>
      </c>
      <c r="C19" s="13" t="s">
        <v>4</v>
      </c>
      <c r="D19" s="146">
        <v>9</v>
      </c>
      <c r="E19" s="10"/>
      <c r="F19" s="10">
        <v>44406</v>
      </c>
      <c r="G19" s="149">
        <v>400</v>
      </c>
      <c r="H19" s="149">
        <f t="shared" si="0"/>
        <v>3600</v>
      </c>
    </row>
    <row r="20" spans="1:8" ht="15.75" x14ac:dyDescent="0.25">
      <c r="A20" s="145" t="s">
        <v>198</v>
      </c>
      <c r="B20" s="14" t="s">
        <v>24</v>
      </c>
      <c r="C20" s="13" t="s">
        <v>4</v>
      </c>
      <c r="D20" s="146">
        <v>18</v>
      </c>
      <c r="E20" s="10"/>
      <c r="F20" s="10">
        <v>41818</v>
      </c>
      <c r="G20" s="149">
        <v>731.6</v>
      </c>
      <c r="H20" s="149">
        <f t="shared" si="0"/>
        <v>13168.800000000001</v>
      </c>
    </row>
    <row r="21" spans="1:8" ht="15.75" x14ac:dyDescent="0.25">
      <c r="A21" s="145" t="s">
        <v>286</v>
      </c>
      <c r="B21" s="14" t="s">
        <v>22</v>
      </c>
      <c r="C21" s="13" t="s">
        <v>4</v>
      </c>
      <c r="D21" s="146">
        <v>98</v>
      </c>
      <c r="E21" s="10"/>
      <c r="F21" s="10">
        <v>43895</v>
      </c>
      <c r="G21" s="149">
        <v>7</v>
      </c>
      <c r="H21" s="149">
        <f t="shared" si="0"/>
        <v>686</v>
      </c>
    </row>
    <row r="22" spans="1:8" ht="15.75" x14ac:dyDescent="0.25">
      <c r="A22" s="145" t="s">
        <v>198</v>
      </c>
      <c r="B22" s="14" t="s">
        <v>28</v>
      </c>
      <c r="C22" s="13" t="s">
        <v>4</v>
      </c>
      <c r="D22" s="146">
        <v>350</v>
      </c>
      <c r="E22" s="10"/>
      <c r="F22" s="10">
        <v>41818</v>
      </c>
      <c r="G22" s="149">
        <v>10</v>
      </c>
      <c r="H22" s="149">
        <f t="shared" si="0"/>
        <v>3500</v>
      </c>
    </row>
    <row r="23" spans="1:8" ht="15.75" x14ac:dyDescent="0.25">
      <c r="A23" s="145" t="s">
        <v>198</v>
      </c>
      <c r="B23" s="14" t="s">
        <v>27</v>
      </c>
      <c r="C23" s="13" t="s">
        <v>4</v>
      </c>
      <c r="D23" s="146">
        <v>4</v>
      </c>
      <c r="E23" s="10"/>
      <c r="F23" s="10">
        <v>43248</v>
      </c>
      <c r="G23" s="149">
        <v>19.28</v>
      </c>
      <c r="H23" s="149">
        <f t="shared" si="0"/>
        <v>77.12</v>
      </c>
    </row>
    <row r="24" spans="1:8" ht="15.75" x14ac:dyDescent="0.25">
      <c r="A24" s="145" t="s">
        <v>198</v>
      </c>
      <c r="B24" s="14" t="s">
        <v>187</v>
      </c>
      <c r="C24" s="13" t="s">
        <v>13</v>
      </c>
      <c r="D24" s="146">
        <v>19</v>
      </c>
      <c r="E24" s="10"/>
      <c r="F24" s="10">
        <v>43593</v>
      </c>
      <c r="G24" s="149">
        <v>73.099999999999994</v>
      </c>
      <c r="H24" s="149">
        <f t="shared" si="0"/>
        <v>1388.8999999999999</v>
      </c>
    </row>
    <row r="25" spans="1:8" ht="15.75" x14ac:dyDescent="0.25">
      <c r="A25" s="145" t="s">
        <v>198</v>
      </c>
      <c r="B25" s="14" t="s">
        <v>514</v>
      </c>
      <c r="C25" s="13" t="s">
        <v>4</v>
      </c>
      <c r="D25" s="146">
        <v>11</v>
      </c>
      <c r="E25" s="10"/>
      <c r="F25" s="10">
        <v>43592</v>
      </c>
      <c r="G25" s="149">
        <v>25</v>
      </c>
      <c r="H25" s="149">
        <f t="shared" si="0"/>
        <v>275</v>
      </c>
    </row>
    <row r="26" spans="1:8" ht="15.75" x14ac:dyDescent="0.25">
      <c r="A26" s="145" t="s">
        <v>198</v>
      </c>
      <c r="B26" s="14" t="s">
        <v>31</v>
      </c>
      <c r="C26" s="13" t="s">
        <v>4</v>
      </c>
      <c r="D26" s="146">
        <v>3</v>
      </c>
      <c r="E26" s="10"/>
      <c r="F26" s="10">
        <v>44691</v>
      </c>
      <c r="G26" s="149">
        <v>80.239999999999995</v>
      </c>
      <c r="H26" s="149">
        <f t="shared" si="0"/>
        <v>240.71999999999997</v>
      </c>
    </row>
    <row r="27" spans="1:8" ht="15.75" x14ac:dyDescent="0.25">
      <c r="A27" s="145" t="s">
        <v>198</v>
      </c>
      <c r="B27" s="14" t="s">
        <v>172</v>
      </c>
      <c r="C27" s="13" t="s">
        <v>4</v>
      </c>
      <c r="D27" s="146">
        <v>12</v>
      </c>
      <c r="E27" s="10"/>
      <c r="F27" s="10">
        <v>44693</v>
      </c>
      <c r="G27" s="149">
        <v>371.7</v>
      </c>
      <c r="H27" s="149">
        <f t="shared" si="0"/>
        <v>4460.3999999999996</v>
      </c>
    </row>
    <row r="28" spans="1:8" ht="15.75" x14ac:dyDescent="0.25">
      <c r="A28" s="145" t="s">
        <v>198</v>
      </c>
      <c r="B28" s="14" t="s">
        <v>29</v>
      </c>
      <c r="C28" s="13" t="s">
        <v>4</v>
      </c>
      <c r="D28" s="146">
        <v>2</v>
      </c>
      <c r="E28" s="10"/>
      <c r="F28" s="10">
        <v>43255</v>
      </c>
      <c r="G28" s="149">
        <v>22</v>
      </c>
      <c r="H28" s="149">
        <f t="shared" si="0"/>
        <v>44</v>
      </c>
    </row>
    <row r="29" spans="1:8" ht="15.75" x14ac:dyDescent="0.25">
      <c r="A29" s="145" t="s">
        <v>198</v>
      </c>
      <c r="B29" s="14" t="s">
        <v>175</v>
      </c>
      <c r="C29" s="13" t="s">
        <v>4</v>
      </c>
      <c r="D29" s="146">
        <v>11</v>
      </c>
      <c r="E29" s="10"/>
      <c r="F29" s="10">
        <v>43588</v>
      </c>
      <c r="G29" s="149">
        <v>28.35</v>
      </c>
      <c r="H29" s="149">
        <f t="shared" si="0"/>
        <v>311.85000000000002</v>
      </c>
    </row>
    <row r="30" spans="1:8" ht="15.75" x14ac:dyDescent="0.25">
      <c r="A30" s="145" t="s">
        <v>198</v>
      </c>
      <c r="B30" s="14" t="s">
        <v>33</v>
      </c>
      <c r="C30" s="13" t="s">
        <v>4</v>
      </c>
      <c r="D30" s="146">
        <v>6</v>
      </c>
      <c r="E30" s="10"/>
      <c r="F30" s="10">
        <v>43588</v>
      </c>
      <c r="G30" s="149">
        <v>118.64</v>
      </c>
      <c r="H30" s="149">
        <f t="shared" si="0"/>
        <v>711.84</v>
      </c>
    </row>
    <row r="31" spans="1:8" ht="15.75" x14ac:dyDescent="0.25">
      <c r="A31" s="145" t="s">
        <v>198</v>
      </c>
      <c r="B31" s="14" t="s">
        <v>32</v>
      </c>
      <c r="C31" s="13" t="s">
        <v>4</v>
      </c>
      <c r="D31" s="146">
        <v>14</v>
      </c>
      <c r="E31" s="10"/>
      <c r="F31" s="10">
        <v>43588</v>
      </c>
      <c r="G31" s="149">
        <v>31.44</v>
      </c>
      <c r="H31" s="149">
        <f t="shared" si="0"/>
        <v>440.16</v>
      </c>
    </row>
    <row r="32" spans="1:8" ht="15.75" x14ac:dyDescent="0.25">
      <c r="A32" s="145" t="s">
        <v>198</v>
      </c>
      <c r="B32" s="14" t="s">
        <v>182</v>
      </c>
      <c r="C32" s="13" t="s">
        <v>13</v>
      </c>
      <c r="D32" s="146">
        <v>7</v>
      </c>
      <c r="E32" s="10"/>
      <c r="F32" s="10">
        <v>43588</v>
      </c>
      <c r="G32" s="149">
        <v>21.99</v>
      </c>
      <c r="H32" s="149">
        <f t="shared" si="0"/>
        <v>153.92999999999998</v>
      </c>
    </row>
    <row r="33" spans="1:8" ht="15.75" x14ac:dyDescent="0.25">
      <c r="A33" s="145" t="s">
        <v>198</v>
      </c>
      <c r="B33" s="14" t="s">
        <v>37</v>
      </c>
      <c r="C33" s="13" t="s">
        <v>13</v>
      </c>
      <c r="D33" s="146">
        <v>21</v>
      </c>
      <c r="E33" s="10"/>
      <c r="F33" s="10">
        <v>43588</v>
      </c>
      <c r="G33" s="149">
        <v>48.64</v>
      </c>
      <c r="H33" s="149">
        <f t="shared" si="0"/>
        <v>1021.44</v>
      </c>
    </row>
    <row r="34" spans="1:8" ht="15.75" x14ac:dyDescent="0.25">
      <c r="A34" s="145" t="s">
        <v>198</v>
      </c>
      <c r="B34" s="14" t="s">
        <v>36</v>
      </c>
      <c r="C34" s="13" t="s">
        <v>13</v>
      </c>
      <c r="D34" s="146">
        <v>27</v>
      </c>
      <c r="E34" s="10"/>
      <c r="F34" s="10">
        <v>43588</v>
      </c>
      <c r="G34" s="149">
        <v>72.03</v>
      </c>
      <c r="H34" s="149">
        <f t="shared" si="0"/>
        <v>1944.81</v>
      </c>
    </row>
    <row r="35" spans="1:8" ht="15.75" x14ac:dyDescent="0.25">
      <c r="A35" s="145" t="s">
        <v>198</v>
      </c>
      <c r="B35" s="14" t="s">
        <v>147</v>
      </c>
      <c r="C35" s="13" t="s">
        <v>13</v>
      </c>
      <c r="D35" s="146">
        <v>2</v>
      </c>
      <c r="E35" s="10"/>
      <c r="F35" s="10">
        <v>43900</v>
      </c>
      <c r="G35" s="149">
        <v>8.9443999999999999</v>
      </c>
      <c r="H35" s="149">
        <f t="shared" si="0"/>
        <v>17.8888</v>
      </c>
    </row>
    <row r="36" spans="1:8" ht="15.75" x14ac:dyDescent="0.25">
      <c r="A36" s="145" t="s">
        <v>198</v>
      </c>
      <c r="B36" s="14" t="s">
        <v>148</v>
      </c>
      <c r="C36" s="13" t="s">
        <v>13</v>
      </c>
      <c r="D36" s="146">
        <v>23</v>
      </c>
      <c r="E36" s="10"/>
      <c r="F36" s="10">
        <v>43900</v>
      </c>
      <c r="G36" s="149">
        <v>24.400040000000001</v>
      </c>
      <c r="H36" s="149">
        <f t="shared" si="0"/>
        <v>561.20092</v>
      </c>
    </row>
    <row r="37" spans="1:8" ht="15.75" x14ac:dyDescent="0.25">
      <c r="A37" s="145" t="s">
        <v>199</v>
      </c>
      <c r="B37" s="14" t="s">
        <v>70</v>
      </c>
      <c r="C37" s="13" t="s">
        <v>7</v>
      </c>
      <c r="D37" s="146">
        <v>59</v>
      </c>
      <c r="E37" s="10"/>
      <c r="F37" s="10">
        <v>44384</v>
      </c>
      <c r="G37" s="149">
        <v>58.95</v>
      </c>
      <c r="H37" s="149">
        <f t="shared" si="0"/>
        <v>3478.05</v>
      </c>
    </row>
    <row r="38" spans="1:8" ht="15.75" x14ac:dyDescent="0.25">
      <c r="A38" s="145" t="s">
        <v>471</v>
      </c>
      <c r="B38" s="14" t="s">
        <v>38</v>
      </c>
      <c r="C38" s="13" t="s">
        <v>4</v>
      </c>
      <c r="D38" s="146">
        <v>2</v>
      </c>
      <c r="E38" s="10"/>
      <c r="F38" s="10">
        <v>41818</v>
      </c>
      <c r="G38" s="149">
        <v>3750</v>
      </c>
      <c r="H38" s="150">
        <f t="shared" si="0"/>
        <v>7500</v>
      </c>
    </row>
    <row r="39" spans="1:8" ht="15.75" x14ac:dyDescent="0.25">
      <c r="A39" s="145" t="s">
        <v>199</v>
      </c>
      <c r="B39" s="14" t="s">
        <v>42</v>
      </c>
      <c r="C39" s="13" t="s">
        <v>4</v>
      </c>
      <c r="D39" s="146">
        <v>1</v>
      </c>
      <c r="E39" s="10"/>
      <c r="F39" s="10">
        <v>43586</v>
      </c>
      <c r="G39" s="149">
        <v>190.59</v>
      </c>
      <c r="H39" s="149">
        <f t="shared" si="0"/>
        <v>190.59</v>
      </c>
    </row>
    <row r="40" spans="1:8" ht="15.75" x14ac:dyDescent="0.25">
      <c r="A40" s="145" t="s">
        <v>199</v>
      </c>
      <c r="B40" s="14" t="s">
        <v>213</v>
      </c>
      <c r="C40" s="13" t="s">
        <v>4</v>
      </c>
      <c r="D40" s="146">
        <v>8</v>
      </c>
      <c r="E40" s="10"/>
      <c r="F40" s="10">
        <v>43586</v>
      </c>
      <c r="G40" s="149">
        <v>48.38</v>
      </c>
      <c r="H40" s="149">
        <f t="shared" si="0"/>
        <v>387.04</v>
      </c>
    </row>
    <row r="41" spans="1:8" ht="15.75" x14ac:dyDescent="0.25">
      <c r="A41" s="145" t="s">
        <v>201</v>
      </c>
      <c r="B41" s="14" t="s">
        <v>515</v>
      </c>
      <c r="C41" s="13" t="s">
        <v>4</v>
      </c>
      <c r="D41" s="146">
        <v>5</v>
      </c>
      <c r="E41" s="10"/>
      <c r="F41" s="10">
        <v>44385</v>
      </c>
      <c r="G41" s="149">
        <v>944</v>
      </c>
      <c r="H41" s="149">
        <f t="shared" si="0"/>
        <v>4720</v>
      </c>
    </row>
    <row r="42" spans="1:8" ht="15.75" x14ac:dyDescent="0.25">
      <c r="A42" s="145" t="s">
        <v>201</v>
      </c>
      <c r="B42" s="14" t="s">
        <v>45</v>
      </c>
      <c r="C42" s="13" t="s">
        <v>4</v>
      </c>
      <c r="D42" s="146">
        <v>1</v>
      </c>
      <c r="E42" s="10"/>
      <c r="F42" s="10">
        <v>43237</v>
      </c>
      <c r="G42" s="149">
        <v>625</v>
      </c>
      <c r="H42" s="149">
        <f t="shared" si="0"/>
        <v>625</v>
      </c>
    </row>
    <row r="43" spans="1:8" ht="15.75" x14ac:dyDescent="0.25">
      <c r="A43" s="145" t="s">
        <v>198</v>
      </c>
      <c r="B43" s="14" t="s">
        <v>41</v>
      </c>
      <c r="C43" s="13" t="s">
        <v>4</v>
      </c>
      <c r="D43" s="146">
        <v>774</v>
      </c>
      <c r="E43" s="147"/>
      <c r="F43" s="10">
        <v>41818</v>
      </c>
      <c r="G43" s="149">
        <v>20.65</v>
      </c>
      <c r="H43" s="149">
        <f t="shared" si="0"/>
        <v>15983.099999999999</v>
      </c>
    </row>
    <row r="44" spans="1:8" ht="15.75" x14ac:dyDescent="0.25">
      <c r="A44" s="145" t="s">
        <v>471</v>
      </c>
      <c r="B44" s="14" t="s">
        <v>48</v>
      </c>
      <c r="C44" s="13" t="s">
        <v>4</v>
      </c>
      <c r="D44" s="146">
        <v>13</v>
      </c>
      <c r="E44" s="147"/>
      <c r="F44" s="10">
        <v>43900</v>
      </c>
      <c r="G44" s="149">
        <v>33.4176</v>
      </c>
      <c r="H44" s="149">
        <f t="shared" si="0"/>
        <v>434.42880000000002</v>
      </c>
    </row>
    <row r="45" spans="1:8" ht="15.75" x14ac:dyDescent="0.25">
      <c r="A45" s="145" t="s">
        <v>201</v>
      </c>
      <c r="B45" s="14" t="s">
        <v>49</v>
      </c>
      <c r="C45" s="13" t="s">
        <v>4</v>
      </c>
      <c r="D45" s="146">
        <v>10</v>
      </c>
      <c r="E45" s="147"/>
      <c r="F45" s="10">
        <v>43362</v>
      </c>
      <c r="G45" s="149">
        <v>74</v>
      </c>
      <c r="H45" s="149">
        <f t="shared" si="0"/>
        <v>740</v>
      </c>
    </row>
    <row r="46" spans="1:8" ht="15.75" x14ac:dyDescent="0.25">
      <c r="A46" s="145" t="s">
        <v>201</v>
      </c>
      <c r="B46" s="14" t="s">
        <v>168</v>
      </c>
      <c r="C46" s="13" t="s">
        <v>4</v>
      </c>
      <c r="D46" s="146">
        <v>3</v>
      </c>
      <c r="E46" s="147"/>
      <c r="F46" s="10">
        <v>44392</v>
      </c>
      <c r="G46" s="149">
        <v>115.64</v>
      </c>
      <c r="H46" s="149">
        <f t="shared" si="0"/>
        <v>346.92</v>
      </c>
    </row>
    <row r="47" spans="1:8" ht="15.75" x14ac:dyDescent="0.25">
      <c r="A47" s="145" t="s">
        <v>198</v>
      </c>
      <c r="B47" s="14" t="s">
        <v>54</v>
      </c>
      <c r="C47" s="13" t="s">
        <v>4</v>
      </c>
      <c r="D47" s="146">
        <v>350</v>
      </c>
      <c r="E47" s="147"/>
      <c r="F47" s="10">
        <v>41818</v>
      </c>
      <c r="G47" s="149">
        <v>1.17</v>
      </c>
      <c r="H47" s="149">
        <f t="shared" si="0"/>
        <v>409.5</v>
      </c>
    </row>
    <row r="48" spans="1:8" ht="15.75" x14ac:dyDescent="0.25">
      <c r="A48" s="145" t="s">
        <v>198</v>
      </c>
      <c r="B48" s="14" t="s">
        <v>57</v>
      </c>
      <c r="C48" s="13" t="s">
        <v>4</v>
      </c>
      <c r="D48" s="146">
        <v>300</v>
      </c>
      <c r="E48" s="147"/>
      <c r="F48" s="10">
        <v>41818</v>
      </c>
      <c r="G48" s="149">
        <v>1.91</v>
      </c>
      <c r="H48" s="149">
        <f t="shared" si="0"/>
        <v>573</v>
      </c>
    </row>
    <row r="49" spans="1:8" ht="15.75" x14ac:dyDescent="0.25">
      <c r="A49" s="145" t="s">
        <v>198</v>
      </c>
      <c r="B49" s="14" t="s">
        <v>51</v>
      </c>
      <c r="C49" s="13" t="s">
        <v>4</v>
      </c>
      <c r="D49" s="146">
        <v>150</v>
      </c>
      <c r="E49" s="147"/>
      <c r="F49" s="10">
        <v>43451</v>
      </c>
      <c r="G49" s="149">
        <v>9.0399999999999991</v>
      </c>
      <c r="H49" s="149">
        <f t="shared" si="0"/>
        <v>1355.9999999999998</v>
      </c>
    </row>
    <row r="50" spans="1:8" ht="15.75" x14ac:dyDescent="0.25">
      <c r="A50" s="145" t="s">
        <v>198</v>
      </c>
      <c r="B50" s="14" t="s">
        <v>53</v>
      </c>
      <c r="C50" s="13" t="s">
        <v>4</v>
      </c>
      <c r="D50" s="146">
        <v>550</v>
      </c>
      <c r="E50" s="147"/>
      <c r="F50" s="10">
        <v>41818</v>
      </c>
      <c r="G50" s="149">
        <v>7</v>
      </c>
      <c r="H50" s="149">
        <f t="shared" si="0"/>
        <v>3850</v>
      </c>
    </row>
    <row r="51" spans="1:8" ht="15.75" x14ac:dyDescent="0.25">
      <c r="A51" s="145" t="s">
        <v>198</v>
      </c>
      <c r="B51" s="14" t="s">
        <v>52</v>
      </c>
      <c r="C51" s="13" t="s">
        <v>4</v>
      </c>
      <c r="D51" s="146">
        <v>100</v>
      </c>
      <c r="E51" s="147"/>
      <c r="F51" s="10">
        <v>43019</v>
      </c>
      <c r="G51" s="149">
        <v>5</v>
      </c>
      <c r="H51" s="149">
        <f t="shared" si="0"/>
        <v>500</v>
      </c>
    </row>
    <row r="52" spans="1:8" ht="15.75" x14ac:dyDescent="0.25">
      <c r="A52" s="145" t="s">
        <v>198</v>
      </c>
      <c r="B52" s="14" t="s">
        <v>50</v>
      </c>
      <c r="C52" s="13" t="s">
        <v>4</v>
      </c>
      <c r="D52" s="146">
        <v>150</v>
      </c>
      <c r="E52" s="147"/>
      <c r="F52" s="10">
        <v>43019</v>
      </c>
      <c r="G52" s="149">
        <v>75.010000000000005</v>
      </c>
      <c r="H52" s="149">
        <f t="shared" si="0"/>
        <v>11251.5</v>
      </c>
    </row>
    <row r="53" spans="1:8" ht="15.75" x14ac:dyDescent="0.25">
      <c r="A53" s="145" t="s">
        <v>198</v>
      </c>
      <c r="B53" s="14" t="s">
        <v>55</v>
      </c>
      <c r="C53" s="13" t="s">
        <v>4</v>
      </c>
      <c r="D53" s="146">
        <v>350</v>
      </c>
      <c r="E53" s="147"/>
      <c r="F53" s="10">
        <v>41818</v>
      </c>
      <c r="G53" s="149">
        <v>1.17</v>
      </c>
      <c r="H53" s="149">
        <f t="shared" si="0"/>
        <v>409.5</v>
      </c>
    </row>
    <row r="54" spans="1:8" ht="15.75" x14ac:dyDescent="0.25">
      <c r="A54" s="145" t="s">
        <v>198</v>
      </c>
      <c r="B54" s="14" t="s">
        <v>59</v>
      </c>
      <c r="C54" s="13" t="s">
        <v>12</v>
      </c>
      <c r="D54" s="146">
        <v>9</v>
      </c>
      <c r="E54" s="147"/>
      <c r="F54" s="10">
        <v>43592</v>
      </c>
      <c r="G54" s="149">
        <v>195</v>
      </c>
      <c r="H54" s="149">
        <f t="shared" si="0"/>
        <v>1755</v>
      </c>
    </row>
    <row r="55" spans="1:8" ht="15.75" x14ac:dyDescent="0.25">
      <c r="A55" s="145" t="s">
        <v>198</v>
      </c>
      <c r="B55" s="14" t="s">
        <v>58</v>
      </c>
      <c r="C55" s="13" t="s">
        <v>12</v>
      </c>
      <c r="D55" s="146">
        <v>11</v>
      </c>
      <c r="E55" s="147"/>
      <c r="F55" s="10">
        <v>43591</v>
      </c>
      <c r="G55" s="149">
        <v>680</v>
      </c>
      <c r="H55" s="149">
        <f t="shared" si="0"/>
        <v>7480</v>
      </c>
    </row>
    <row r="56" spans="1:8" ht="15.75" x14ac:dyDescent="0.25">
      <c r="A56" s="145" t="s">
        <v>198</v>
      </c>
      <c r="B56" s="14" t="s">
        <v>66</v>
      </c>
      <c r="C56" s="13" t="s">
        <v>13</v>
      </c>
      <c r="D56" s="146">
        <v>7</v>
      </c>
      <c r="E56" s="147"/>
      <c r="F56" s="10">
        <v>43451</v>
      </c>
      <c r="G56" s="149">
        <v>600</v>
      </c>
      <c r="H56" s="149">
        <f t="shared" si="0"/>
        <v>4200</v>
      </c>
    </row>
    <row r="57" spans="1:8" ht="15.75" x14ac:dyDescent="0.25">
      <c r="A57" s="145" t="s">
        <v>198</v>
      </c>
      <c r="B57" s="14" t="s">
        <v>67</v>
      </c>
      <c r="C57" s="13" t="s">
        <v>12</v>
      </c>
      <c r="D57" s="146">
        <v>15</v>
      </c>
      <c r="E57" s="147"/>
      <c r="F57" s="10">
        <v>43900</v>
      </c>
      <c r="G57" s="149">
        <v>980</v>
      </c>
      <c r="H57" s="149">
        <f t="shared" si="0"/>
        <v>14700</v>
      </c>
    </row>
    <row r="58" spans="1:8" ht="15.75" x14ac:dyDescent="0.25">
      <c r="A58" s="145" t="s">
        <v>512</v>
      </c>
      <c r="B58" s="14" t="s">
        <v>69</v>
      </c>
      <c r="C58" s="13" t="s">
        <v>4</v>
      </c>
      <c r="D58" s="146">
        <v>11</v>
      </c>
      <c r="E58" s="147"/>
      <c r="F58" s="10">
        <v>41818</v>
      </c>
      <c r="G58" s="149">
        <v>5</v>
      </c>
      <c r="H58" s="149">
        <f t="shared" ref="H58:H104" si="1">D58*$G58</f>
        <v>55</v>
      </c>
    </row>
    <row r="59" spans="1:8" ht="15.75" x14ac:dyDescent="0.25">
      <c r="A59" s="145" t="s">
        <v>198</v>
      </c>
      <c r="B59" s="14" t="s">
        <v>71</v>
      </c>
      <c r="C59" s="13" t="s">
        <v>13</v>
      </c>
      <c r="D59" s="146">
        <v>26</v>
      </c>
      <c r="E59" s="147"/>
      <c r="F59" s="10">
        <v>44392</v>
      </c>
      <c r="G59" s="149">
        <v>44.603999999999999</v>
      </c>
      <c r="H59" s="149">
        <f t="shared" si="1"/>
        <v>1159.704</v>
      </c>
    </row>
    <row r="60" spans="1:8" ht="15.75" x14ac:dyDescent="0.25">
      <c r="A60" s="145" t="s">
        <v>198</v>
      </c>
      <c r="B60" s="14" t="s">
        <v>72</v>
      </c>
      <c r="C60" s="13" t="s">
        <v>4</v>
      </c>
      <c r="D60" s="146">
        <v>48</v>
      </c>
      <c r="E60" s="147"/>
      <c r="F60" s="10">
        <v>43248</v>
      </c>
      <c r="G60" s="149">
        <v>3.3</v>
      </c>
      <c r="H60" s="149">
        <f t="shared" si="1"/>
        <v>158.39999999999998</v>
      </c>
    </row>
    <row r="61" spans="1:8" ht="15.75" x14ac:dyDescent="0.25">
      <c r="A61" s="145" t="s">
        <v>198</v>
      </c>
      <c r="B61" s="14" t="s">
        <v>180</v>
      </c>
      <c r="C61" s="13" t="s">
        <v>4</v>
      </c>
      <c r="D61" s="146">
        <v>10</v>
      </c>
      <c r="E61" s="147"/>
      <c r="F61" s="10">
        <v>44392</v>
      </c>
      <c r="G61" s="149">
        <v>601.79999999999995</v>
      </c>
      <c r="H61" s="149">
        <f t="shared" si="1"/>
        <v>6018</v>
      </c>
    </row>
    <row r="62" spans="1:8" ht="15.75" x14ac:dyDescent="0.25">
      <c r="A62" s="145" t="s">
        <v>198</v>
      </c>
      <c r="B62" s="14" t="s">
        <v>155</v>
      </c>
      <c r="C62" s="13" t="s">
        <v>4</v>
      </c>
      <c r="D62" s="146">
        <v>2</v>
      </c>
      <c r="E62" s="147"/>
      <c r="F62" s="10">
        <v>44693</v>
      </c>
      <c r="G62" s="149">
        <v>233.64</v>
      </c>
      <c r="H62" s="149">
        <f t="shared" si="1"/>
        <v>467.28</v>
      </c>
    </row>
    <row r="63" spans="1:8" ht="15.75" x14ac:dyDescent="0.25">
      <c r="A63" s="145" t="s">
        <v>198</v>
      </c>
      <c r="B63" s="14" t="s">
        <v>76</v>
      </c>
      <c r="C63" s="13" t="s">
        <v>13</v>
      </c>
      <c r="D63" s="146">
        <v>58</v>
      </c>
      <c r="E63" s="147"/>
      <c r="F63" s="10">
        <v>41818</v>
      </c>
      <c r="G63" s="149">
        <v>35.96</v>
      </c>
      <c r="H63" s="149">
        <f t="shared" si="1"/>
        <v>2085.6799999999998</v>
      </c>
    </row>
    <row r="64" spans="1:8" ht="15.75" x14ac:dyDescent="0.25">
      <c r="A64" s="145" t="s">
        <v>198</v>
      </c>
      <c r="B64" s="14" t="s">
        <v>75</v>
      </c>
      <c r="C64" s="13" t="s">
        <v>13</v>
      </c>
      <c r="D64" s="146">
        <v>18</v>
      </c>
      <c r="E64" s="147"/>
      <c r="F64" s="10">
        <v>43255</v>
      </c>
      <c r="G64" s="149">
        <v>23</v>
      </c>
      <c r="H64" s="149">
        <f t="shared" si="1"/>
        <v>414</v>
      </c>
    </row>
    <row r="65" spans="1:8" ht="15.75" x14ac:dyDescent="0.25">
      <c r="A65" s="145" t="s">
        <v>357</v>
      </c>
      <c r="B65" s="14" t="s">
        <v>194</v>
      </c>
      <c r="C65" s="13" t="s">
        <v>13</v>
      </c>
      <c r="D65" s="146">
        <v>79</v>
      </c>
      <c r="E65" s="147"/>
      <c r="F65" s="10">
        <v>43977</v>
      </c>
      <c r="G65" s="149">
        <v>600</v>
      </c>
      <c r="H65" s="149">
        <f t="shared" si="1"/>
        <v>47400</v>
      </c>
    </row>
    <row r="66" spans="1:8" ht="15.75" x14ac:dyDescent="0.25">
      <c r="A66" s="145" t="s">
        <v>198</v>
      </c>
      <c r="B66" s="14" t="s">
        <v>188</v>
      </c>
      <c r="C66" s="13" t="s">
        <v>12</v>
      </c>
      <c r="D66" s="146">
        <v>6</v>
      </c>
      <c r="E66" s="147"/>
      <c r="F66" s="10">
        <v>44406</v>
      </c>
      <c r="G66" s="149">
        <v>159.30000000000001</v>
      </c>
      <c r="H66" s="149">
        <f t="shared" si="1"/>
        <v>955.80000000000007</v>
      </c>
    </row>
    <row r="67" spans="1:8" ht="15.75" x14ac:dyDescent="0.25">
      <c r="A67" s="145" t="s">
        <v>287</v>
      </c>
      <c r="B67" s="14" t="s">
        <v>516</v>
      </c>
      <c r="C67" s="13" t="s">
        <v>4</v>
      </c>
      <c r="D67" s="146">
        <v>46</v>
      </c>
      <c r="E67" s="147"/>
      <c r="F67" s="10">
        <v>44712</v>
      </c>
      <c r="G67" s="149">
        <v>48.38</v>
      </c>
      <c r="H67" s="149">
        <f t="shared" si="1"/>
        <v>2225.48</v>
      </c>
    </row>
    <row r="68" spans="1:8" ht="15.75" x14ac:dyDescent="0.25">
      <c r="A68" s="145" t="s">
        <v>201</v>
      </c>
      <c r="B68" s="14" t="s">
        <v>81</v>
      </c>
      <c r="C68" s="13" t="s">
        <v>7</v>
      </c>
      <c r="D68" s="146">
        <v>2</v>
      </c>
      <c r="E68" s="147"/>
      <c r="F68" s="10">
        <v>43588</v>
      </c>
      <c r="G68" s="149">
        <v>115.64</v>
      </c>
      <c r="H68" s="149">
        <f t="shared" si="1"/>
        <v>231.28</v>
      </c>
    </row>
    <row r="69" spans="1:8" ht="15.75" x14ac:dyDescent="0.25">
      <c r="A69" s="145" t="s">
        <v>198</v>
      </c>
      <c r="B69" s="14" t="s">
        <v>83</v>
      </c>
      <c r="C69" s="13" t="s">
        <v>4</v>
      </c>
      <c r="D69" s="146">
        <v>17</v>
      </c>
      <c r="E69" s="147"/>
      <c r="F69" s="10">
        <v>43900</v>
      </c>
      <c r="G69" s="149">
        <v>7.5755999999999997</v>
      </c>
      <c r="H69" s="149">
        <f t="shared" si="1"/>
        <v>128.7852</v>
      </c>
    </row>
    <row r="70" spans="1:8" ht="15.75" x14ac:dyDescent="0.25">
      <c r="A70" s="145" t="s">
        <v>198</v>
      </c>
      <c r="B70" s="14" t="s">
        <v>86</v>
      </c>
      <c r="C70" s="13" t="s">
        <v>4</v>
      </c>
      <c r="D70" s="146">
        <v>149</v>
      </c>
      <c r="E70" s="147"/>
      <c r="F70" s="147">
        <v>43900</v>
      </c>
      <c r="G70" s="149">
        <v>12.4962</v>
      </c>
      <c r="H70" s="149">
        <f t="shared" si="1"/>
        <v>1861.9338</v>
      </c>
    </row>
    <row r="71" spans="1:8" ht="15.75" x14ac:dyDescent="0.25">
      <c r="A71" s="145" t="s">
        <v>198</v>
      </c>
      <c r="B71" s="14" t="s">
        <v>82</v>
      </c>
      <c r="C71" s="13" t="s">
        <v>4</v>
      </c>
      <c r="D71" s="146">
        <v>26</v>
      </c>
      <c r="E71" s="147"/>
      <c r="F71" s="147">
        <v>43895</v>
      </c>
      <c r="G71" s="149">
        <v>10.62</v>
      </c>
      <c r="H71" s="149">
        <f t="shared" si="1"/>
        <v>276.12</v>
      </c>
    </row>
    <row r="72" spans="1:8" ht="15.75" x14ac:dyDescent="0.25">
      <c r="A72" s="145" t="s">
        <v>198</v>
      </c>
      <c r="B72" s="14" t="s">
        <v>84</v>
      </c>
      <c r="C72" s="13" t="s">
        <v>4</v>
      </c>
      <c r="D72" s="146">
        <v>51</v>
      </c>
      <c r="E72" s="147"/>
      <c r="F72" s="147">
        <v>43895</v>
      </c>
      <c r="G72" s="149">
        <v>10.62</v>
      </c>
      <c r="H72" s="149">
        <f t="shared" si="1"/>
        <v>541.62</v>
      </c>
    </row>
    <row r="73" spans="1:8" ht="15.75" x14ac:dyDescent="0.25">
      <c r="A73" s="145" t="s">
        <v>198</v>
      </c>
      <c r="B73" s="14" t="s">
        <v>220</v>
      </c>
      <c r="C73" s="13" t="s">
        <v>4</v>
      </c>
      <c r="D73" s="146">
        <v>12</v>
      </c>
      <c r="E73" s="147"/>
      <c r="F73" s="147">
        <v>44406</v>
      </c>
      <c r="G73" s="149">
        <v>339.00220000000002</v>
      </c>
      <c r="H73" s="149">
        <f t="shared" si="1"/>
        <v>4068.0264000000002</v>
      </c>
    </row>
    <row r="74" spans="1:8" ht="15.75" x14ac:dyDescent="0.25">
      <c r="A74" s="145" t="s">
        <v>329</v>
      </c>
      <c r="B74" s="14" t="s">
        <v>263</v>
      </c>
      <c r="C74" s="13" t="s">
        <v>20</v>
      </c>
      <c r="D74" s="146">
        <v>13</v>
      </c>
      <c r="E74" s="147"/>
      <c r="F74" s="147">
        <v>45016</v>
      </c>
      <c r="G74" s="149">
        <v>387.00400000000002</v>
      </c>
      <c r="H74" s="149">
        <f t="shared" si="1"/>
        <v>5031.0520000000006</v>
      </c>
    </row>
    <row r="75" spans="1:8" ht="15.75" x14ac:dyDescent="0.25">
      <c r="A75" s="145" t="s">
        <v>329</v>
      </c>
      <c r="B75" s="14" t="s">
        <v>89</v>
      </c>
      <c r="C75" s="13" t="s">
        <v>20</v>
      </c>
      <c r="D75" s="146">
        <v>18</v>
      </c>
      <c r="E75" s="147"/>
      <c r="F75" s="147">
        <v>41818</v>
      </c>
      <c r="G75" s="149">
        <v>1044</v>
      </c>
      <c r="H75" s="149">
        <f t="shared" si="1"/>
        <v>18792</v>
      </c>
    </row>
    <row r="76" spans="1:8" ht="15.75" x14ac:dyDescent="0.25">
      <c r="A76" s="145" t="s">
        <v>286</v>
      </c>
      <c r="B76" s="14" t="s">
        <v>517</v>
      </c>
      <c r="C76" s="13" t="s">
        <v>92</v>
      </c>
      <c r="D76" s="146">
        <v>24</v>
      </c>
      <c r="E76" s="147"/>
      <c r="F76" s="147">
        <v>44057</v>
      </c>
      <c r="G76" s="149">
        <v>590</v>
      </c>
      <c r="H76" s="149">
        <f t="shared" si="1"/>
        <v>14160</v>
      </c>
    </row>
    <row r="77" spans="1:8" ht="15.75" x14ac:dyDescent="0.25">
      <c r="A77" s="145" t="s">
        <v>286</v>
      </c>
      <c r="B77" s="14" t="s">
        <v>87</v>
      </c>
      <c r="C77" s="13" t="s">
        <v>20</v>
      </c>
      <c r="D77" s="146">
        <v>2</v>
      </c>
      <c r="E77" s="147"/>
      <c r="F77" s="147">
        <v>44406</v>
      </c>
      <c r="G77" s="149">
        <v>513.005</v>
      </c>
      <c r="H77" s="149">
        <f t="shared" si="1"/>
        <v>1026.01</v>
      </c>
    </row>
    <row r="78" spans="1:8" ht="15.75" x14ac:dyDescent="0.25">
      <c r="A78" s="145" t="s">
        <v>287</v>
      </c>
      <c r="B78" s="14" t="s">
        <v>91</v>
      </c>
      <c r="C78" s="13" t="s">
        <v>13</v>
      </c>
      <c r="D78" s="146">
        <v>2</v>
      </c>
      <c r="E78" s="147"/>
      <c r="F78" s="147">
        <v>43451</v>
      </c>
      <c r="G78" s="149">
        <v>224</v>
      </c>
      <c r="H78" s="149">
        <f t="shared" si="1"/>
        <v>448</v>
      </c>
    </row>
    <row r="79" spans="1:8" ht="15.75" x14ac:dyDescent="0.25">
      <c r="A79" s="145" t="s">
        <v>286</v>
      </c>
      <c r="B79" s="14" t="s">
        <v>149</v>
      </c>
      <c r="C79" s="13" t="s">
        <v>4</v>
      </c>
      <c r="D79" s="146">
        <v>372</v>
      </c>
      <c r="E79" s="147"/>
      <c r="F79" s="147">
        <v>43592</v>
      </c>
      <c r="G79" s="149">
        <v>5</v>
      </c>
      <c r="H79" s="149">
        <f t="shared" si="1"/>
        <v>1860</v>
      </c>
    </row>
    <row r="80" spans="1:8" ht="15.75" x14ac:dyDescent="0.25">
      <c r="A80" s="145" t="s">
        <v>198</v>
      </c>
      <c r="B80" s="14" t="s">
        <v>97</v>
      </c>
      <c r="C80" s="13" t="s">
        <v>4</v>
      </c>
      <c r="D80" s="146">
        <v>5</v>
      </c>
      <c r="E80" s="147"/>
      <c r="F80" s="147">
        <v>43588</v>
      </c>
      <c r="G80" s="149">
        <v>158.59</v>
      </c>
      <c r="H80" s="149">
        <f t="shared" si="1"/>
        <v>792.95</v>
      </c>
    </row>
    <row r="81" spans="1:8" ht="15.75" x14ac:dyDescent="0.25">
      <c r="A81" s="145" t="s">
        <v>198</v>
      </c>
      <c r="B81" s="14" t="s">
        <v>98</v>
      </c>
      <c r="C81" s="13" t="s">
        <v>4</v>
      </c>
      <c r="D81" s="146">
        <v>4</v>
      </c>
      <c r="E81" s="147"/>
      <c r="F81" s="147">
        <v>43895</v>
      </c>
      <c r="G81" s="149">
        <v>200.6</v>
      </c>
      <c r="H81" s="149">
        <f t="shared" si="1"/>
        <v>802.4</v>
      </c>
    </row>
    <row r="82" spans="1:8" ht="15.75" x14ac:dyDescent="0.25">
      <c r="A82" s="145" t="s">
        <v>198</v>
      </c>
      <c r="B82" s="14" t="s">
        <v>95</v>
      </c>
      <c r="C82" s="13" t="s">
        <v>12</v>
      </c>
      <c r="D82" s="146">
        <v>8</v>
      </c>
      <c r="E82" s="147"/>
      <c r="F82" s="147">
        <v>44406</v>
      </c>
      <c r="G82" s="149">
        <v>517.99639999999999</v>
      </c>
      <c r="H82" s="149">
        <f t="shared" si="1"/>
        <v>4143.9712</v>
      </c>
    </row>
    <row r="83" spans="1:8" ht="15.75" x14ac:dyDescent="0.25">
      <c r="A83" s="145" t="s">
        <v>198</v>
      </c>
      <c r="B83" s="14" t="s">
        <v>99</v>
      </c>
      <c r="C83" s="13" t="s">
        <v>4</v>
      </c>
      <c r="D83" s="146">
        <v>144</v>
      </c>
      <c r="E83" s="147"/>
      <c r="F83" s="147">
        <v>42914</v>
      </c>
      <c r="G83" s="149">
        <v>210</v>
      </c>
      <c r="H83" s="149">
        <f t="shared" si="1"/>
        <v>30240</v>
      </c>
    </row>
    <row r="84" spans="1:8" ht="15.75" x14ac:dyDescent="0.25">
      <c r="A84" s="145" t="s">
        <v>197</v>
      </c>
      <c r="B84" s="14" t="s">
        <v>146</v>
      </c>
      <c r="C84" s="13" t="s">
        <v>4</v>
      </c>
      <c r="D84" s="146">
        <v>790</v>
      </c>
      <c r="E84" s="147"/>
      <c r="F84" s="147">
        <v>44718</v>
      </c>
      <c r="G84" s="149">
        <v>4</v>
      </c>
      <c r="H84" s="149">
        <f t="shared" si="1"/>
        <v>3160</v>
      </c>
    </row>
    <row r="85" spans="1:8" ht="15.75" x14ac:dyDescent="0.25">
      <c r="A85" s="145" t="s">
        <v>197</v>
      </c>
      <c r="B85" s="14" t="s">
        <v>153</v>
      </c>
      <c r="C85" s="13" t="s">
        <v>12</v>
      </c>
      <c r="D85" s="146">
        <v>39</v>
      </c>
      <c r="E85" s="147"/>
      <c r="F85" s="147">
        <v>43376</v>
      </c>
      <c r="G85" s="149">
        <v>9</v>
      </c>
      <c r="H85" s="149">
        <f t="shared" si="1"/>
        <v>351</v>
      </c>
    </row>
    <row r="86" spans="1:8" ht="15.75" x14ac:dyDescent="0.25">
      <c r="A86" s="145" t="s">
        <v>197</v>
      </c>
      <c r="B86" s="14" t="s">
        <v>152</v>
      </c>
      <c r="C86" s="13" t="s">
        <v>12</v>
      </c>
      <c r="D86" s="146">
        <v>30</v>
      </c>
      <c r="E86" s="147"/>
      <c r="F86" s="147">
        <v>43588</v>
      </c>
      <c r="G86" s="149">
        <v>55</v>
      </c>
      <c r="H86" s="149">
        <f t="shared" si="1"/>
        <v>1650</v>
      </c>
    </row>
    <row r="87" spans="1:8" ht="15.75" x14ac:dyDescent="0.25">
      <c r="A87" s="145" t="s">
        <v>198</v>
      </c>
      <c r="B87" s="14" t="s">
        <v>102</v>
      </c>
      <c r="C87" s="13" t="s">
        <v>4</v>
      </c>
      <c r="D87" s="146">
        <v>37</v>
      </c>
      <c r="E87" s="147"/>
      <c r="F87" s="147">
        <v>44693</v>
      </c>
      <c r="G87" s="149">
        <v>40.71</v>
      </c>
      <c r="H87" s="149">
        <f t="shared" si="1"/>
        <v>1506.27</v>
      </c>
    </row>
    <row r="88" spans="1:8" ht="15.75" x14ac:dyDescent="0.25">
      <c r="A88" s="145" t="s">
        <v>198</v>
      </c>
      <c r="B88" s="14" t="s">
        <v>103</v>
      </c>
      <c r="C88" s="13" t="s">
        <v>4</v>
      </c>
      <c r="D88" s="146">
        <v>34</v>
      </c>
      <c r="E88" s="147"/>
      <c r="F88" s="147">
        <v>44406</v>
      </c>
      <c r="G88" s="149">
        <v>60.18</v>
      </c>
      <c r="H88" s="149">
        <f t="shared" si="1"/>
        <v>2046.12</v>
      </c>
    </row>
    <row r="89" spans="1:8" ht="15.75" x14ac:dyDescent="0.25">
      <c r="A89" s="145" t="s">
        <v>198</v>
      </c>
      <c r="B89" s="14" t="s">
        <v>183</v>
      </c>
      <c r="C89" s="13" t="s">
        <v>4</v>
      </c>
      <c r="D89" s="146">
        <v>16</v>
      </c>
      <c r="E89" s="147"/>
      <c r="F89" s="147">
        <v>43895</v>
      </c>
      <c r="G89" s="149">
        <v>46.02</v>
      </c>
      <c r="H89" s="149">
        <f t="shared" si="1"/>
        <v>736.32</v>
      </c>
    </row>
    <row r="90" spans="1:8" ht="15.75" x14ac:dyDescent="0.25">
      <c r="A90" s="145" t="s">
        <v>201</v>
      </c>
      <c r="B90" s="14" t="s">
        <v>169</v>
      </c>
      <c r="C90" s="13" t="s">
        <v>4</v>
      </c>
      <c r="D90" s="146">
        <v>12</v>
      </c>
      <c r="E90" s="147"/>
      <c r="F90" s="147">
        <v>44722</v>
      </c>
      <c r="G90" s="149">
        <v>108.56</v>
      </c>
      <c r="H90" s="149">
        <f t="shared" si="1"/>
        <v>1302.72</v>
      </c>
    </row>
    <row r="91" spans="1:8" ht="15.75" x14ac:dyDescent="0.25">
      <c r="A91" s="145" t="s">
        <v>198</v>
      </c>
      <c r="B91" s="14" t="s">
        <v>110</v>
      </c>
      <c r="C91" s="13" t="s">
        <v>4</v>
      </c>
      <c r="D91" s="146">
        <v>5</v>
      </c>
      <c r="E91" s="147"/>
      <c r="F91" s="147">
        <v>43900</v>
      </c>
      <c r="G91" s="149">
        <v>5.6050000000000004</v>
      </c>
      <c r="H91" s="149">
        <f t="shared" si="1"/>
        <v>28.025000000000002</v>
      </c>
    </row>
    <row r="92" spans="1:8" ht="15.75" x14ac:dyDescent="0.25">
      <c r="A92" s="145" t="s">
        <v>198</v>
      </c>
      <c r="B92" s="14" t="s">
        <v>108</v>
      </c>
      <c r="C92" s="13" t="s">
        <v>4</v>
      </c>
      <c r="D92" s="146">
        <v>4</v>
      </c>
      <c r="E92" s="147"/>
      <c r="F92" s="147">
        <v>43900</v>
      </c>
      <c r="G92" s="149">
        <v>104.2766</v>
      </c>
      <c r="H92" s="149">
        <f t="shared" si="1"/>
        <v>417.10640000000001</v>
      </c>
    </row>
    <row r="93" spans="1:8" ht="15.75" x14ac:dyDescent="0.25">
      <c r="A93" s="145" t="s">
        <v>198</v>
      </c>
      <c r="B93" s="14" t="s">
        <v>195</v>
      </c>
      <c r="C93" s="13" t="s">
        <v>4</v>
      </c>
      <c r="D93" s="146">
        <v>69</v>
      </c>
      <c r="E93" s="147"/>
      <c r="F93" s="147">
        <v>43900</v>
      </c>
      <c r="G93" s="149">
        <v>104.2766</v>
      </c>
      <c r="H93" s="149">
        <f t="shared" si="1"/>
        <v>7195.0853999999999</v>
      </c>
    </row>
    <row r="94" spans="1:8" ht="15.75" x14ac:dyDescent="0.25">
      <c r="A94" s="145" t="s">
        <v>198</v>
      </c>
      <c r="B94" s="14" t="s">
        <v>109</v>
      </c>
      <c r="C94" s="13" t="s">
        <v>4</v>
      </c>
      <c r="D94" s="146">
        <v>15</v>
      </c>
      <c r="E94" s="147"/>
      <c r="F94" s="147">
        <v>43900</v>
      </c>
      <c r="G94" s="149">
        <v>104.2766</v>
      </c>
      <c r="H94" s="149">
        <f t="shared" si="1"/>
        <v>1564.1490000000001</v>
      </c>
    </row>
    <row r="95" spans="1:8" ht="15" customHeight="1" x14ac:dyDescent="0.25">
      <c r="A95" s="145" t="s">
        <v>198</v>
      </c>
      <c r="B95" s="14" t="s">
        <v>106</v>
      </c>
      <c r="C95" s="13" t="s">
        <v>4</v>
      </c>
      <c r="D95" s="146">
        <v>6</v>
      </c>
      <c r="E95" s="147"/>
      <c r="F95" s="147">
        <v>44392</v>
      </c>
      <c r="G95" s="149">
        <v>194.7</v>
      </c>
      <c r="H95" s="149">
        <f t="shared" si="1"/>
        <v>1168.1999999999998</v>
      </c>
    </row>
    <row r="96" spans="1:8" ht="15.75" x14ac:dyDescent="0.25">
      <c r="A96" s="145" t="s">
        <v>198</v>
      </c>
      <c r="B96" s="14" t="s">
        <v>114</v>
      </c>
      <c r="C96" s="13" t="s">
        <v>4</v>
      </c>
      <c r="D96" s="146">
        <v>56</v>
      </c>
      <c r="E96" s="147"/>
      <c r="F96" s="147">
        <v>42914</v>
      </c>
      <c r="G96" s="149">
        <v>4.01</v>
      </c>
      <c r="H96" s="149">
        <f t="shared" si="1"/>
        <v>224.56</v>
      </c>
    </row>
    <row r="97" spans="1:8" ht="15.75" x14ac:dyDescent="0.25">
      <c r="A97" s="145" t="s">
        <v>198</v>
      </c>
      <c r="B97" s="14" t="s">
        <v>115</v>
      </c>
      <c r="C97" s="13" t="s">
        <v>4</v>
      </c>
      <c r="D97" s="146">
        <v>24</v>
      </c>
      <c r="E97" s="147"/>
      <c r="F97" s="147">
        <v>42914</v>
      </c>
      <c r="G97" s="149">
        <v>11.8</v>
      </c>
      <c r="H97" s="149">
        <f t="shared" si="1"/>
        <v>283.20000000000005</v>
      </c>
    </row>
    <row r="98" spans="1:8" ht="15.75" x14ac:dyDescent="0.25">
      <c r="A98" s="145" t="s">
        <v>513</v>
      </c>
      <c r="B98" s="14" t="s">
        <v>116</v>
      </c>
      <c r="C98" s="13" t="s">
        <v>4</v>
      </c>
      <c r="D98" s="146">
        <v>1</v>
      </c>
      <c r="E98" s="147"/>
      <c r="F98" s="147">
        <v>43900</v>
      </c>
      <c r="G98" s="149">
        <v>46.291400000000003</v>
      </c>
      <c r="H98" s="149">
        <f t="shared" si="1"/>
        <v>46.291400000000003</v>
      </c>
    </row>
    <row r="99" spans="1:8" ht="15.75" x14ac:dyDescent="0.25">
      <c r="A99" s="145" t="s">
        <v>198</v>
      </c>
      <c r="B99" s="145" t="s">
        <v>221</v>
      </c>
      <c r="C99" s="13" t="s">
        <v>13</v>
      </c>
      <c r="D99" s="146">
        <v>1</v>
      </c>
      <c r="E99" s="147"/>
      <c r="F99" s="147">
        <v>44406</v>
      </c>
      <c r="G99" s="149">
        <v>549.99749999999995</v>
      </c>
      <c r="H99" s="149">
        <f t="shared" si="1"/>
        <v>549.99749999999995</v>
      </c>
    </row>
    <row r="100" spans="1:8" ht="15.75" x14ac:dyDescent="0.25">
      <c r="A100" s="145" t="s">
        <v>201</v>
      </c>
      <c r="B100" s="145" t="s">
        <v>119</v>
      </c>
      <c r="C100" s="13" t="s">
        <v>4</v>
      </c>
      <c r="D100" s="146">
        <v>1</v>
      </c>
      <c r="E100" s="147"/>
      <c r="F100" s="147">
        <v>44426</v>
      </c>
      <c r="G100" s="149">
        <v>153.4</v>
      </c>
      <c r="H100" s="149">
        <f t="shared" si="1"/>
        <v>153.4</v>
      </c>
    </row>
    <row r="101" spans="1:8" ht="15.75" x14ac:dyDescent="0.25">
      <c r="A101" s="145" t="s">
        <v>201</v>
      </c>
      <c r="B101" s="145" t="s">
        <v>177</v>
      </c>
      <c r="C101" s="13" t="s">
        <v>4</v>
      </c>
      <c r="D101" s="146">
        <v>1</v>
      </c>
      <c r="E101" s="147"/>
      <c r="F101" s="147">
        <v>43095</v>
      </c>
      <c r="G101" s="149">
        <v>2595</v>
      </c>
      <c r="H101" s="149">
        <f t="shared" si="1"/>
        <v>2595</v>
      </c>
    </row>
    <row r="102" spans="1:8" ht="15.75" x14ac:dyDescent="0.25">
      <c r="A102" s="145" t="s">
        <v>202</v>
      </c>
      <c r="B102" s="145" t="s">
        <v>264</v>
      </c>
      <c r="C102" s="13" t="s">
        <v>13</v>
      </c>
      <c r="D102" s="146">
        <v>3</v>
      </c>
      <c r="E102" s="147"/>
      <c r="F102" s="147">
        <v>45042</v>
      </c>
      <c r="G102" s="149">
        <v>182.9</v>
      </c>
      <c r="H102" s="149">
        <f t="shared" si="1"/>
        <v>548.70000000000005</v>
      </c>
    </row>
    <row r="103" spans="1:8" ht="15.75" x14ac:dyDescent="0.25">
      <c r="A103" s="145" t="s">
        <v>202</v>
      </c>
      <c r="B103" s="14" t="s">
        <v>266</v>
      </c>
      <c r="C103" s="13" t="s">
        <v>13</v>
      </c>
      <c r="D103" s="146">
        <v>11</v>
      </c>
      <c r="E103" s="147"/>
      <c r="F103" s="147">
        <v>44366</v>
      </c>
      <c r="G103" s="149">
        <v>177</v>
      </c>
      <c r="H103" s="149">
        <f t="shared" si="1"/>
        <v>1947</v>
      </c>
    </row>
    <row r="104" spans="1:8" ht="15.75" x14ac:dyDescent="0.25">
      <c r="A104" s="145" t="s">
        <v>202</v>
      </c>
      <c r="B104" s="14" t="s">
        <v>265</v>
      </c>
      <c r="C104" s="13" t="s">
        <v>13</v>
      </c>
      <c r="D104" s="146">
        <v>4</v>
      </c>
      <c r="E104" s="147"/>
      <c r="F104" s="147">
        <v>44366</v>
      </c>
      <c r="G104" s="149">
        <v>177</v>
      </c>
      <c r="H104" s="149">
        <f t="shared" si="1"/>
        <v>708</v>
      </c>
    </row>
    <row r="105" spans="1:8" ht="15.75" x14ac:dyDescent="0.25">
      <c r="A105" s="145" t="s">
        <v>198</v>
      </c>
      <c r="B105" s="14" t="s">
        <v>123</v>
      </c>
      <c r="C105" s="13" t="s">
        <v>4</v>
      </c>
      <c r="D105" s="146">
        <v>3</v>
      </c>
      <c r="E105" s="147"/>
      <c r="F105" s="147">
        <v>43248</v>
      </c>
      <c r="G105" s="149">
        <v>57.63</v>
      </c>
      <c r="H105" s="149">
        <f t="shared" ref="H105:H151" si="2">D105*$G105</f>
        <v>172.89000000000001</v>
      </c>
    </row>
    <row r="106" spans="1:8" ht="15" customHeight="1" x14ac:dyDescent="0.25">
      <c r="A106" s="145" t="s">
        <v>198</v>
      </c>
      <c r="B106" s="14" t="s">
        <v>189</v>
      </c>
      <c r="C106" s="13" t="s">
        <v>4</v>
      </c>
      <c r="D106" s="146">
        <v>1</v>
      </c>
      <c r="E106" s="147"/>
      <c r="F106" s="147">
        <v>43900</v>
      </c>
      <c r="G106" s="149">
        <v>81.42</v>
      </c>
      <c r="H106" s="149">
        <f t="shared" si="2"/>
        <v>81.42</v>
      </c>
    </row>
    <row r="107" spans="1:8" ht="15.75" x14ac:dyDescent="0.25">
      <c r="A107" s="145" t="s">
        <v>197</v>
      </c>
      <c r="B107" s="14" t="s">
        <v>127</v>
      </c>
      <c r="C107" s="13" t="s">
        <v>12</v>
      </c>
      <c r="D107" s="146">
        <v>324</v>
      </c>
      <c r="E107" s="147"/>
      <c r="F107" s="147">
        <v>44718</v>
      </c>
      <c r="G107" s="149">
        <v>81.42</v>
      </c>
      <c r="H107" s="149">
        <f t="shared" si="2"/>
        <v>26380.080000000002</v>
      </c>
    </row>
    <row r="108" spans="1:8" ht="15.75" x14ac:dyDescent="0.25">
      <c r="A108" s="145" t="s">
        <v>197</v>
      </c>
      <c r="B108" s="14" t="s">
        <v>179</v>
      </c>
      <c r="C108" s="13" t="s">
        <v>12</v>
      </c>
      <c r="D108" s="146">
        <v>13</v>
      </c>
      <c r="E108" s="147"/>
      <c r="F108" s="147">
        <v>43588</v>
      </c>
      <c r="G108" s="149">
        <v>54</v>
      </c>
      <c r="H108" s="149">
        <f t="shared" si="2"/>
        <v>702</v>
      </c>
    </row>
    <row r="109" spans="1:8" ht="15.75" x14ac:dyDescent="0.25">
      <c r="A109" s="145" t="s">
        <v>198</v>
      </c>
      <c r="B109" s="14" t="s">
        <v>518</v>
      </c>
      <c r="C109" s="13" t="s">
        <v>4</v>
      </c>
      <c r="D109" s="146">
        <v>18</v>
      </c>
      <c r="E109" s="147"/>
      <c r="F109" s="147">
        <v>43977</v>
      </c>
      <c r="G109" s="149">
        <v>161.66</v>
      </c>
      <c r="H109" s="149">
        <f t="shared" si="2"/>
        <v>2909.88</v>
      </c>
    </row>
    <row r="110" spans="1:8" ht="15.75" x14ac:dyDescent="0.25">
      <c r="A110" s="145" t="s">
        <v>198</v>
      </c>
      <c r="B110" s="14" t="s">
        <v>190</v>
      </c>
      <c r="C110" s="13" t="s">
        <v>4</v>
      </c>
      <c r="D110" s="146">
        <v>22</v>
      </c>
      <c r="E110" s="147"/>
      <c r="F110" s="147">
        <v>43900</v>
      </c>
      <c r="G110" s="149">
        <v>104.2766</v>
      </c>
      <c r="H110" s="149">
        <f t="shared" si="2"/>
        <v>2294.0852</v>
      </c>
    </row>
    <row r="111" spans="1:8" ht="15.75" x14ac:dyDescent="0.25">
      <c r="A111" s="145" t="s">
        <v>198</v>
      </c>
      <c r="B111" s="14" t="s">
        <v>191</v>
      </c>
      <c r="C111" s="13" t="s">
        <v>4</v>
      </c>
      <c r="D111" s="146">
        <v>17</v>
      </c>
      <c r="E111" s="147"/>
      <c r="F111" s="147">
        <v>43900</v>
      </c>
      <c r="G111" s="149">
        <v>104.2766</v>
      </c>
      <c r="H111" s="149">
        <f t="shared" si="2"/>
        <v>1772.7021999999999</v>
      </c>
    </row>
    <row r="112" spans="1:8" ht="15.75" x14ac:dyDescent="0.25">
      <c r="A112" s="145" t="s">
        <v>198</v>
      </c>
      <c r="B112" s="14" t="s">
        <v>192</v>
      </c>
      <c r="C112" s="13" t="s">
        <v>4</v>
      </c>
      <c r="D112" s="146">
        <v>2</v>
      </c>
      <c r="E112" s="147"/>
      <c r="F112" s="147">
        <v>43592</v>
      </c>
      <c r="G112" s="149">
        <v>25</v>
      </c>
      <c r="H112" s="149">
        <f t="shared" si="2"/>
        <v>50</v>
      </c>
    </row>
    <row r="113" spans="1:8" ht="15.75" x14ac:dyDescent="0.25">
      <c r="A113" s="145" t="s">
        <v>513</v>
      </c>
      <c r="B113" s="14" t="s">
        <v>215</v>
      </c>
      <c r="C113" s="13" t="s">
        <v>4</v>
      </c>
      <c r="D113" s="146">
        <v>3</v>
      </c>
      <c r="E113" s="147"/>
      <c r="F113" s="147">
        <v>43797</v>
      </c>
      <c r="G113" s="149">
        <v>110</v>
      </c>
      <c r="H113" s="149">
        <f t="shared" si="2"/>
        <v>330</v>
      </c>
    </row>
    <row r="114" spans="1:8" ht="15.75" x14ac:dyDescent="0.25">
      <c r="A114" s="145" t="s">
        <v>513</v>
      </c>
      <c r="B114" s="14" t="s">
        <v>216</v>
      </c>
      <c r="C114" s="13" t="s">
        <v>7</v>
      </c>
      <c r="D114" s="146">
        <v>40</v>
      </c>
      <c r="E114" s="147"/>
      <c r="F114" s="147">
        <v>44365</v>
      </c>
      <c r="G114" s="149">
        <v>536.9</v>
      </c>
      <c r="H114" s="149">
        <f t="shared" si="2"/>
        <v>21476</v>
      </c>
    </row>
    <row r="115" spans="1:8" ht="15.75" x14ac:dyDescent="0.25">
      <c r="A115" s="145" t="s">
        <v>513</v>
      </c>
      <c r="B115" s="14" t="s">
        <v>217</v>
      </c>
      <c r="C115" s="13" t="s">
        <v>4</v>
      </c>
      <c r="D115" s="146">
        <v>19</v>
      </c>
      <c r="E115" s="147"/>
      <c r="F115" s="147">
        <v>44365</v>
      </c>
      <c r="G115" s="149">
        <v>76.7</v>
      </c>
      <c r="H115" s="149">
        <f t="shared" si="2"/>
        <v>1457.3</v>
      </c>
    </row>
    <row r="116" spans="1:8" ht="15.75" x14ac:dyDescent="0.25">
      <c r="A116" s="145" t="s">
        <v>357</v>
      </c>
      <c r="B116" s="14" t="s">
        <v>222</v>
      </c>
      <c r="C116" s="13" t="s">
        <v>4</v>
      </c>
      <c r="D116" s="146">
        <v>20</v>
      </c>
      <c r="E116" s="147"/>
      <c r="F116" s="147">
        <v>44718</v>
      </c>
      <c r="G116" s="149">
        <v>200.6</v>
      </c>
      <c r="H116" s="149">
        <f t="shared" si="2"/>
        <v>4012</v>
      </c>
    </row>
    <row r="117" spans="1:8" ht="15.75" x14ac:dyDescent="0.25">
      <c r="A117" s="145" t="s">
        <v>199</v>
      </c>
      <c r="B117" s="145" t="s">
        <v>519</v>
      </c>
      <c r="C117" s="13" t="s">
        <v>4</v>
      </c>
      <c r="D117" s="146">
        <v>10</v>
      </c>
      <c r="E117" s="147"/>
      <c r="F117" s="147">
        <v>44385</v>
      </c>
      <c r="G117" s="149">
        <v>403.56</v>
      </c>
      <c r="H117" s="149">
        <f t="shared" si="2"/>
        <v>4035.6</v>
      </c>
    </row>
    <row r="118" spans="1:8" ht="15.75" x14ac:dyDescent="0.25">
      <c r="A118" s="145" t="s">
        <v>357</v>
      </c>
      <c r="B118" s="14" t="s">
        <v>227</v>
      </c>
      <c r="C118" s="13" t="s">
        <v>4</v>
      </c>
      <c r="D118" s="146">
        <v>3</v>
      </c>
      <c r="E118" s="147"/>
      <c r="F118" s="147">
        <v>44385</v>
      </c>
      <c r="G118" s="149">
        <v>2212.5</v>
      </c>
      <c r="H118" s="149">
        <f t="shared" si="2"/>
        <v>6637.5</v>
      </c>
    </row>
    <row r="119" spans="1:8" ht="15.75" x14ac:dyDescent="0.25">
      <c r="A119" s="145" t="s">
        <v>198</v>
      </c>
      <c r="B119" s="14" t="s">
        <v>228</v>
      </c>
      <c r="C119" s="13" t="s">
        <v>4</v>
      </c>
      <c r="D119" s="146">
        <v>2</v>
      </c>
      <c r="E119" s="147"/>
      <c r="F119" s="147">
        <v>44406</v>
      </c>
      <c r="G119" s="149">
        <v>430.00380000000001</v>
      </c>
      <c r="H119" s="149">
        <f t="shared" si="2"/>
        <v>860.00760000000002</v>
      </c>
    </row>
    <row r="120" spans="1:8" ht="15.75" x14ac:dyDescent="0.25">
      <c r="A120" s="145" t="s">
        <v>198</v>
      </c>
      <c r="B120" s="14" t="s">
        <v>234</v>
      </c>
      <c r="C120" s="13" t="s">
        <v>4</v>
      </c>
      <c r="D120" s="146">
        <v>10</v>
      </c>
      <c r="E120" s="147"/>
      <c r="F120" s="147">
        <v>44385</v>
      </c>
      <c r="G120" s="149">
        <v>4.42</v>
      </c>
      <c r="H120" s="149">
        <f t="shared" si="2"/>
        <v>44.2</v>
      </c>
    </row>
    <row r="121" spans="1:8" ht="15.75" x14ac:dyDescent="0.25">
      <c r="A121" s="145" t="s">
        <v>338</v>
      </c>
      <c r="B121" s="14" t="s">
        <v>356</v>
      </c>
      <c r="C121" s="13" t="s">
        <v>136</v>
      </c>
      <c r="D121" s="146">
        <v>20</v>
      </c>
      <c r="E121" s="147"/>
      <c r="F121" s="147">
        <v>44384</v>
      </c>
      <c r="G121" s="149">
        <v>81.42</v>
      </c>
      <c r="H121" s="149">
        <f t="shared" si="2"/>
        <v>1628.4</v>
      </c>
    </row>
    <row r="122" spans="1:8" ht="15.75" x14ac:dyDescent="0.25">
      <c r="A122" s="145" t="s">
        <v>338</v>
      </c>
      <c r="B122" s="14" t="s">
        <v>254</v>
      </c>
      <c r="C122" s="13" t="s">
        <v>12</v>
      </c>
      <c r="D122" s="146">
        <v>1</v>
      </c>
      <c r="E122" s="147"/>
      <c r="F122" s="147">
        <v>44384</v>
      </c>
      <c r="G122" s="149">
        <v>43.66</v>
      </c>
      <c r="H122" s="149">
        <f t="shared" si="2"/>
        <v>43.66</v>
      </c>
    </row>
    <row r="123" spans="1:8" ht="15.75" x14ac:dyDescent="0.25">
      <c r="A123" s="145" t="s">
        <v>201</v>
      </c>
      <c r="B123" s="14" t="s">
        <v>236</v>
      </c>
      <c r="C123" s="13" t="s">
        <v>4</v>
      </c>
      <c r="D123" s="146">
        <v>384</v>
      </c>
      <c r="E123" s="147"/>
      <c r="F123" s="147">
        <v>44389</v>
      </c>
      <c r="G123" s="149">
        <v>15.54</v>
      </c>
      <c r="H123" s="149">
        <f t="shared" si="2"/>
        <v>5967.36</v>
      </c>
    </row>
    <row r="124" spans="1:8" ht="15.75" x14ac:dyDescent="0.25">
      <c r="A124" s="145" t="s">
        <v>201</v>
      </c>
      <c r="B124" s="14" t="s">
        <v>255</v>
      </c>
      <c r="C124" s="13" t="s">
        <v>4</v>
      </c>
      <c r="D124" s="146">
        <v>10</v>
      </c>
      <c r="E124" s="147"/>
      <c r="F124" s="147">
        <v>44406</v>
      </c>
      <c r="G124" s="149">
        <v>194.7</v>
      </c>
      <c r="H124" s="149">
        <f t="shared" si="2"/>
        <v>1947</v>
      </c>
    </row>
    <row r="125" spans="1:8" ht="15.75" x14ac:dyDescent="0.25">
      <c r="A125" s="145" t="s">
        <v>329</v>
      </c>
      <c r="B125" s="14" t="s">
        <v>251</v>
      </c>
      <c r="C125" s="13" t="s">
        <v>20</v>
      </c>
      <c r="D125" s="146">
        <v>44</v>
      </c>
      <c r="E125" s="147"/>
      <c r="F125" s="147">
        <v>44406</v>
      </c>
      <c r="G125" s="149">
        <v>191.58480000000003</v>
      </c>
      <c r="H125" s="149">
        <f t="shared" si="2"/>
        <v>8429.731200000002</v>
      </c>
    </row>
    <row r="126" spans="1:8" ht="15.75" x14ac:dyDescent="0.25">
      <c r="A126" s="145" t="s">
        <v>198</v>
      </c>
      <c r="B126" s="14" t="s">
        <v>244</v>
      </c>
      <c r="C126" s="13" t="s">
        <v>12</v>
      </c>
      <c r="D126" s="146">
        <v>9</v>
      </c>
      <c r="E126" s="147"/>
      <c r="F126" s="147">
        <v>44406</v>
      </c>
      <c r="G126" s="149">
        <v>159.30000000000001</v>
      </c>
      <c r="H126" s="149">
        <f t="shared" si="2"/>
        <v>1433.7</v>
      </c>
    </row>
    <row r="127" spans="1:8" ht="15" customHeight="1" x14ac:dyDescent="0.25">
      <c r="A127" s="145" t="s">
        <v>198</v>
      </c>
      <c r="B127" s="14" t="s">
        <v>239</v>
      </c>
      <c r="C127" s="13" t="s">
        <v>4</v>
      </c>
      <c r="D127" s="146">
        <v>3</v>
      </c>
      <c r="E127" s="147"/>
      <c r="F127" s="147">
        <v>44406</v>
      </c>
      <c r="G127" s="149">
        <v>130.3192</v>
      </c>
      <c r="H127" s="149">
        <f t="shared" si="2"/>
        <v>390.95759999999996</v>
      </c>
    </row>
    <row r="128" spans="1:8" ht="15" customHeight="1" x14ac:dyDescent="0.25">
      <c r="A128" s="145" t="s">
        <v>329</v>
      </c>
      <c r="B128" s="14" t="s">
        <v>262</v>
      </c>
      <c r="C128" s="13" t="s">
        <v>20</v>
      </c>
      <c r="D128" s="146">
        <v>4</v>
      </c>
      <c r="E128" s="147"/>
      <c r="F128" s="147">
        <v>45016</v>
      </c>
      <c r="G128" s="149">
        <v>395.99599999999998</v>
      </c>
      <c r="H128" s="149">
        <f t="shared" si="2"/>
        <v>1583.9839999999999</v>
      </c>
    </row>
    <row r="129" spans="1:8" ht="15.75" x14ac:dyDescent="0.25">
      <c r="A129" s="145" t="s">
        <v>198</v>
      </c>
      <c r="B129" s="14" t="s">
        <v>520</v>
      </c>
      <c r="C129" s="13" t="s">
        <v>4</v>
      </c>
      <c r="D129" s="146">
        <v>1</v>
      </c>
      <c r="E129" s="147"/>
      <c r="F129" s="147">
        <v>44407</v>
      </c>
      <c r="G129" s="149">
        <v>56.120800000000003</v>
      </c>
      <c r="H129" s="149">
        <f t="shared" si="2"/>
        <v>56.120800000000003</v>
      </c>
    </row>
    <row r="130" spans="1:8" ht="15.75" x14ac:dyDescent="0.25">
      <c r="A130" s="145" t="s">
        <v>199</v>
      </c>
      <c r="B130" s="14" t="s">
        <v>257</v>
      </c>
      <c r="C130" s="13" t="s">
        <v>4</v>
      </c>
      <c r="D130" s="146">
        <v>45</v>
      </c>
      <c r="E130" s="147"/>
      <c r="F130" s="147">
        <v>44418</v>
      </c>
      <c r="G130" s="149">
        <v>230.1</v>
      </c>
      <c r="H130" s="149">
        <f t="shared" si="2"/>
        <v>10354.5</v>
      </c>
    </row>
    <row r="131" spans="1:8" ht="15.75" x14ac:dyDescent="0.25">
      <c r="A131" s="145" t="s">
        <v>201</v>
      </c>
      <c r="B131" s="14" t="s">
        <v>269</v>
      </c>
      <c r="C131" s="13" t="s">
        <v>4</v>
      </c>
      <c r="D131" s="146">
        <v>15</v>
      </c>
      <c r="E131" s="147"/>
      <c r="F131" s="147">
        <v>44426</v>
      </c>
      <c r="G131" s="149">
        <v>678.5</v>
      </c>
      <c r="H131" s="149">
        <f t="shared" si="2"/>
        <v>10177.5</v>
      </c>
    </row>
    <row r="132" spans="1:8" ht="15.75" x14ac:dyDescent="0.25">
      <c r="A132" s="145" t="s">
        <v>201</v>
      </c>
      <c r="B132" s="14" t="s">
        <v>268</v>
      </c>
      <c r="C132" s="13" t="s">
        <v>4</v>
      </c>
      <c r="D132" s="146">
        <v>1</v>
      </c>
      <c r="E132" s="147"/>
      <c r="F132" s="147">
        <v>44426</v>
      </c>
      <c r="G132" s="149">
        <v>1121</v>
      </c>
      <c r="H132" s="149">
        <f t="shared" si="2"/>
        <v>1121</v>
      </c>
    </row>
    <row r="133" spans="1:8" ht="15.75" x14ac:dyDescent="0.25">
      <c r="A133" s="145" t="s">
        <v>286</v>
      </c>
      <c r="B133" s="14" t="s">
        <v>521</v>
      </c>
      <c r="C133" s="13" t="s">
        <v>92</v>
      </c>
      <c r="D133" s="146">
        <v>34</v>
      </c>
      <c r="E133" s="147"/>
      <c r="F133" s="147">
        <v>44532</v>
      </c>
      <c r="G133" s="149">
        <v>2255.8823529411702</v>
      </c>
      <c r="H133" s="149">
        <f t="shared" si="2"/>
        <v>76699.999999999782</v>
      </c>
    </row>
    <row r="134" spans="1:8" ht="15.75" x14ac:dyDescent="0.25">
      <c r="A134" s="145" t="s">
        <v>198</v>
      </c>
      <c r="B134" s="14" t="s">
        <v>224</v>
      </c>
      <c r="C134" s="13" t="s">
        <v>4</v>
      </c>
      <c r="D134" s="146">
        <v>3</v>
      </c>
      <c r="E134" s="147"/>
      <c r="F134" s="147">
        <v>44691</v>
      </c>
      <c r="G134" s="149">
        <v>651.99719999999991</v>
      </c>
      <c r="H134" s="149">
        <f t="shared" si="2"/>
        <v>1955.9915999999998</v>
      </c>
    </row>
    <row r="135" spans="1:8" ht="15.75" x14ac:dyDescent="0.25">
      <c r="A135" s="145" t="s">
        <v>394</v>
      </c>
      <c r="B135" s="14" t="s">
        <v>522</v>
      </c>
      <c r="C135" s="13" t="s">
        <v>4</v>
      </c>
      <c r="D135" s="146">
        <v>10</v>
      </c>
      <c r="E135" s="147"/>
      <c r="F135" s="147">
        <v>44691</v>
      </c>
      <c r="G135" s="149">
        <v>575.25</v>
      </c>
      <c r="H135" s="149">
        <f t="shared" si="2"/>
        <v>5752.5</v>
      </c>
    </row>
    <row r="136" spans="1:8" ht="15.75" x14ac:dyDescent="0.25">
      <c r="A136" s="145" t="s">
        <v>198</v>
      </c>
      <c r="B136" s="14" t="s">
        <v>523</v>
      </c>
      <c r="C136" s="13" t="s">
        <v>4</v>
      </c>
      <c r="D136" s="146">
        <v>9</v>
      </c>
      <c r="E136" s="147"/>
      <c r="F136" s="147">
        <v>44693</v>
      </c>
      <c r="G136" s="149">
        <v>41.3</v>
      </c>
      <c r="H136" s="149">
        <f t="shared" si="2"/>
        <v>371.7</v>
      </c>
    </row>
    <row r="137" spans="1:8" ht="15.75" x14ac:dyDescent="0.25">
      <c r="A137" s="145" t="s">
        <v>198</v>
      </c>
      <c r="B137" s="14" t="s">
        <v>524</v>
      </c>
      <c r="C137" s="13" t="s">
        <v>12</v>
      </c>
      <c r="D137" s="146">
        <v>11</v>
      </c>
      <c r="E137" s="147"/>
      <c r="F137" s="147">
        <v>44693</v>
      </c>
      <c r="G137" s="149">
        <v>442.5</v>
      </c>
      <c r="H137" s="149">
        <f t="shared" si="2"/>
        <v>4867.5</v>
      </c>
    </row>
    <row r="138" spans="1:8" ht="15.75" x14ac:dyDescent="0.25">
      <c r="A138" s="145" t="s">
        <v>198</v>
      </c>
      <c r="B138" s="14" t="s">
        <v>525</v>
      </c>
      <c r="C138" s="13" t="s">
        <v>4</v>
      </c>
      <c r="D138" s="146">
        <v>6</v>
      </c>
      <c r="E138" s="147"/>
      <c r="F138" s="147">
        <v>44693</v>
      </c>
      <c r="G138" s="149">
        <v>36.58</v>
      </c>
      <c r="H138" s="149">
        <f t="shared" si="2"/>
        <v>219.48</v>
      </c>
    </row>
    <row r="139" spans="1:8" ht="15.75" x14ac:dyDescent="0.25">
      <c r="A139" s="145" t="s">
        <v>198</v>
      </c>
      <c r="B139" s="14" t="s">
        <v>526</v>
      </c>
      <c r="C139" s="13" t="s">
        <v>4</v>
      </c>
      <c r="D139" s="146">
        <v>103</v>
      </c>
      <c r="E139" s="147"/>
      <c r="F139" s="147">
        <v>44693</v>
      </c>
      <c r="G139" s="149">
        <v>2.9166666666666599</v>
      </c>
      <c r="H139" s="149">
        <f t="shared" si="2"/>
        <v>300.41666666666595</v>
      </c>
    </row>
    <row r="140" spans="1:8" ht="15.75" x14ac:dyDescent="0.25">
      <c r="A140" s="145" t="s">
        <v>198</v>
      </c>
      <c r="B140" s="14" t="s">
        <v>527</v>
      </c>
      <c r="C140" s="13" t="s">
        <v>13</v>
      </c>
      <c r="D140" s="146">
        <v>6</v>
      </c>
      <c r="E140" s="147"/>
      <c r="F140" s="147">
        <v>44693</v>
      </c>
      <c r="G140" s="149">
        <v>356.36</v>
      </c>
      <c r="H140" s="149">
        <f t="shared" si="2"/>
        <v>2138.16</v>
      </c>
    </row>
    <row r="141" spans="1:8" ht="15.75" x14ac:dyDescent="0.25">
      <c r="A141" s="145" t="s">
        <v>198</v>
      </c>
      <c r="B141" s="14" t="s">
        <v>528</v>
      </c>
      <c r="C141" s="13" t="s">
        <v>4</v>
      </c>
      <c r="D141" s="146">
        <v>16</v>
      </c>
      <c r="E141" s="147"/>
      <c r="F141" s="147">
        <v>44693</v>
      </c>
      <c r="G141" s="149">
        <v>28.32</v>
      </c>
      <c r="H141" s="149">
        <f t="shared" si="2"/>
        <v>453.12</v>
      </c>
    </row>
    <row r="142" spans="1:8" ht="15.75" x14ac:dyDescent="0.25">
      <c r="A142" s="145" t="s">
        <v>280</v>
      </c>
      <c r="B142" s="14" t="s">
        <v>529</v>
      </c>
      <c r="C142" s="13" t="s">
        <v>74</v>
      </c>
      <c r="D142" s="146">
        <v>140</v>
      </c>
      <c r="E142" s="147"/>
      <c r="F142" s="147">
        <v>44693</v>
      </c>
      <c r="G142" s="149">
        <v>80.239999999999995</v>
      </c>
      <c r="H142" s="149">
        <f t="shared" si="2"/>
        <v>11233.599999999999</v>
      </c>
    </row>
    <row r="143" spans="1:8" ht="15.75" x14ac:dyDescent="0.25">
      <c r="A143" s="145" t="s">
        <v>280</v>
      </c>
      <c r="B143" s="14" t="s">
        <v>530</v>
      </c>
      <c r="C143" s="13" t="s">
        <v>74</v>
      </c>
      <c r="D143" s="146">
        <v>144</v>
      </c>
      <c r="E143" s="147"/>
      <c r="F143" s="147">
        <v>44693</v>
      </c>
      <c r="G143" s="149">
        <v>80.239999999999995</v>
      </c>
      <c r="H143" s="149">
        <f t="shared" si="2"/>
        <v>11554.56</v>
      </c>
    </row>
    <row r="144" spans="1:8" ht="15.75" x14ac:dyDescent="0.25">
      <c r="A144" s="145" t="s">
        <v>198</v>
      </c>
      <c r="B144" s="14" t="s">
        <v>531</v>
      </c>
      <c r="C144" s="13" t="s">
        <v>4</v>
      </c>
      <c r="D144" s="146">
        <v>4</v>
      </c>
      <c r="E144" s="147"/>
      <c r="F144" s="147">
        <v>44700</v>
      </c>
      <c r="G144" s="149">
        <v>207.68</v>
      </c>
      <c r="H144" s="149">
        <f t="shared" si="2"/>
        <v>830.72</v>
      </c>
    </row>
    <row r="145" spans="1:8" ht="15.75" x14ac:dyDescent="0.25">
      <c r="A145" s="145" t="s">
        <v>200</v>
      </c>
      <c r="B145" s="14" t="s">
        <v>128</v>
      </c>
      <c r="C145" s="13" t="s">
        <v>4</v>
      </c>
      <c r="D145" s="146">
        <v>26</v>
      </c>
      <c r="E145" s="147"/>
      <c r="F145" s="147">
        <v>44714</v>
      </c>
      <c r="G145" s="149">
        <v>355.33333333333297</v>
      </c>
      <c r="H145" s="149">
        <f t="shared" si="2"/>
        <v>9238.666666666657</v>
      </c>
    </row>
    <row r="146" spans="1:8" ht="15.75" x14ac:dyDescent="0.25">
      <c r="A146" s="145" t="s">
        <v>201</v>
      </c>
      <c r="B146" s="14" t="s">
        <v>532</v>
      </c>
      <c r="C146" s="13" t="s">
        <v>4</v>
      </c>
      <c r="D146" s="146">
        <v>2</v>
      </c>
      <c r="E146" s="147"/>
      <c r="F146" s="147">
        <v>44714</v>
      </c>
      <c r="G146" s="149">
        <v>747.49459999999999</v>
      </c>
      <c r="H146" s="149">
        <f t="shared" si="2"/>
        <v>1494.9892</v>
      </c>
    </row>
    <row r="147" spans="1:8" ht="15.75" x14ac:dyDescent="0.25">
      <c r="A147" s="145" t="s">
        <v>202</v>
      </c>
      <c r="B147" s="14" t="s">
        <v>533</v>
      </c>
      <c r="C147" s="13" t="s">
        <v>4</v>
      </c>
      <c r="D147" s="146">
        <v>33</v>
      </c>
      <c r="E147" s="147"/>
      <c r="F147" s="147">
        <v>44719</v>
      </c>
      <c r="G147" s="149">
        <v>436.6</v>
      </c>
      <c r="H147" s="149">
        <f t="shared" si="2"/>
        <v>14407.800000000001</v>
      </c>
    </row>
    <row r="148" spans="1:8" ht="15.75" x14ac:dyDescent="0.25">
      <c r="A148" s="145" t="s">
        <v>202</v>
      </c>
      <c r="B148" s="14" t="s">
        <v>534</v>
      </c>
      <c r="C148" s="13" t="s">
        <v>4</v>
      </c>
      <c r="D148" s="146">
        <v>64</v>
      </c>
      <c r="E148" s="147"/>
      <c r="F148" s="147">
        <v>44720</v>
      </c>
      <c r="G148" s="149">
        <v>255.36239999999998</v>
      </c>
      <c r="H148" s="149">
        <f t="shared" si="2"/>
        <v>16343.193599999999</v>
      </c>
    </row>
    <row r="149" spans="1:8" ht="15.75" x14ac:dyDescent="0.25">
      <c r="A149" s="145" t="s">
        <v>328</v>
      </c>
      <c r="B149" s="14" t="s">
        <v>535</v>
      </c>
      <c r="C149" s="13" t="s">
        <v>12</v>
      </c>
      <c r="D149" s="146">
        <v>37</v>
      </c>
      <c r="E149" s="147"/>
      <c r="F149" s="147">
        <v>44722</v>
      </c>
      <c r="G149" s="149">
        <v>41.3</v>
      </c>
      <c r="H149" s="149">
        <f t="shared" si="2"/>
        <v>1528.1</v>
      </c>
    </row>
    <row r="150" spans="1:8" ht="15.75" x14ac:dyDescent="0.25">
      <c r="A150" s="145" t="s">
        <v>286</v>
      </c>
      <c r="B150" s="14" t="s">
        <v>536</v>
      </c>
      <c r="C150" s="13" t="s">
        <v>4</v>
      </c>
      <c r="D150" s="146">
        <v>359</v>
      </c>
      <c r="E150" s="147"/>
      <c r="F150" s="147">
        <v>44722</v>
      </c>
      <c r="G150" s="149">
        <v>58.508333333333297</v>
      </c>
      <c r="H150" s="149">
        <f t="shared" si="2"/>
        <v>21004.491666666654</v>
      </c>
    </row>
    <row r="151" spans="1:8" ht="15.75" x14ac:dyDescent="0.25">
      <c r="A151" s="145" t="s">
        <v>201</v>
      </c>
      <c r="B151" s="14" t="s">
        <v>537</v>
      </c>
      <c r="C151" s="13" t="s">
        <v>4</v>
      </c>
      <c r="D151" s="146">
        <v>8</v>
      </c>
      <c r="E151" s="147"/>
      <c r="F151" s="147">
        <v>44722</v>
      </c>
      <c r="G151" s="149">
        <v>51.92</v>
      </c>
      <c r="H151" s="149">
        <f t="shared" si="2"/>
        <v>415.36</v>
      </c>
    </row>
    <row r="152" spans="1:8" ht="15.75" x14ac:dyDescent="0.25">
      <c r="A152" s="145" t="s">
        <v>287</v>
      </c>
      <c r="B152" s="14" t="s">
        <v>226</v>
      </c>
      <c r="C152" s="13" t="s">
        <v>4</v>
      </c>
      <c r="D152" s="146">
        <v>25</v>
      </c>
      <c r="E152" s="147"/>
      <c r="F152" s="147">
        <v>44722</v>
      </c>
      <c r="G152" s="149">
        <v>35.4</v>
      </c>
      <c r="H152" s="149">
        <f t="shared" ref="H152:H187" si="3">D152*$G152</f>
        <v>885</v>
      </c>
    </row>
    <row r="153" spans="1:8" ht="15.75" x14ac:dyDescent="0.25">
      <c r="A153" s="145" t="s">
        <v>201</v>
      </c>
      <c r="B153" s="14" t="s">
        <v>540</v>
      </c>
      <c r="C153" s="13" t="s">
        <v>4</v>
      </c>
      <c r="D153" s="146">
        <v>9</v>
      </c>
      <c r="E153" s="147"/>
      <c r="F153" s="147">
        <v>44722</v>
      </c>
      <c r="G153" s="149">
        <v>171.1</v>
      </c>
      <c r="H153" s="149">
        <f t="shared" si="3"/>
        <v>1539.8999999999999</v>
      </c>
    </row>
    <row r="154" spans="1:8" ht="15.75" x14ac:dyDescent="0.25">
      <c r="A154" s="145" t="s">
        <v>197</v>
      </c>
      <c r="B154" s="14" t="s">
        <v>541</v>
      </c>
      <c r="C154" s="13" t="s">
        <v>12</v>
      </c>
      <c r="D154" s="146">
        <v>200</v>
      </c>
      <c r="E154" s="147"/>
      <c r="F154" s="147">
        <v>44722</v>
      </c>
      <c r="G154" s="149">
        <v>50.002499999999998</v>
      </c>
      <c r="H154" s="149">
        <f t="shared" si="3"/>
        <v>10000.5</v>
      </c>
    </row>
    <row r="155" spans="1:8" ht="15.75" x14ac:dyDescent="0.25">
      <c r="A155" s="145" t="s">
        <v>197</v>
      </c>
      <c r="B155" s="14" t="s">
        <v>178</v>
      </c>
      <c r="C155" s="13" t="s">
        <v>12</v>
      </c>
      <c r="D155" s="146">
        <v>2</v>
      </c>
      <c r="E155" s="147"/>
      <c r="F155" s="147">
        <v>44722</v>
      </c>
      <c r="G155" s="149">
        <v>38.94</v>
      </c>
      <c r="H155" s="149">
        <f t="shared" si="3"/>
        <v>77.88</v>
      </c>
    </row>
    <row r="156" spans="1:8" ht="15.75" x14ac:dyDescent="0.25">
      <c r="A156" s="145" t="s">
        <v>202</v>
      </c>
      <c r="B156" s="14" t="s">
        <v>543</v>
      </c>
      <c r="C156" s="13" t="s">
        <v>12</v>
      </c>
      <c r="D156" s="146">
        <v>36</v>
      </c>
      <c r="E156" s="147"/>
      <c r="F156" s="147">
        <v>44872</v>
      </c>
      <c r="G156" s="149">
        <v>143.78</v>
      </c>
      <c r="H156" s="149">
        <f t="shared" si="3"/>
        <v>5176.08</v>
      </c>
    </row>
    <row r="157" spans="1:8" ht="15.75" x14ac:dyDescent="0.25">
      <c r="A157" s="145" t="s">
        <v>348</v>
      </c>
      <c r="B157" s="14" t="s">
        <v>544</v>
      </c>
      <c r="C157" s="13" t="s">
        <v>4</v>
      </c>
      <c r="D157" s="146">
        <v>5</v>
      </c>
      <c r="E157" s="147"/>
      <c r="F157" s="147">
        <v>45013</v>
      </c>
      <c r="G157" s="149">
        <v>275</v>
      </c>
      <c r="H157" s="149">
        <f t="shared" si="3"/>
        <v>1375</v>
      </c>
    </row>
    <row r="158" spans="1:8" ht="15.75" x14ac:dyDescent="0.25">
      <c r="A158" s="145" t="s">
        <v>201</v>
      </c>
      <c r="B158" s="14" t="s">
        <v>545</v>
      </c>
      <c r="C158" s="13" t="s">
        <v>568</v>
      </c>
      <c r="D158" s="146">
        <v>2</v>
      </c>
      <c r="E158" s="147"/>
      <c r="F158" s="147">
        <v>45013</v>
      </c>
      <c r="G158" s="149">
        <v>1357</v>
      </c>
      <c r="H158" s="149">
        <f t="shared" si="3"/>
        <v>2714</v>
      </c>
    </row>
    <row r="159" spans="1:8" ht="15.75" x14ac:dyDescent="0.25">
      <c r="A159" s="145" t="s">
        <v>287</v>
      </c>
      <c r="B159" s="14" t="s">
        <v>546</v>
      </c>
      <c r="C159" s="13" t="s">
        <v>12</v>
      </c>
      <c r="D159" s="146">
        <v>17</v>
      </c>
      <c r="E159" s="147"/>
      <c r="F159" s="147">
        <v>45013</v>
      </c>
      <c r="G159" s="149">
        <v>466.1</v>
      </c>
      <c r="H159" s="149">
        <f t="shared" si="3"/>
        <v>7923.7000000000007</v>
      </c>
    </row>
    <row r="160" spans="1:8" ht="15.75" x14ac:dyDescent="0.25">
      <c r="A160" s="145" t="s">
        <v>201</v>
      </c>
      <c r="B160" s="14" t="s">
        <v>547</v>
      </c>
      <c r="C160" s="13" t="s">
        <v>4</v>
      </c>
      <c r="D160" s="146">
        <v>1</v>
      </c>
      <c r="E160" s="147"/>
      <c r="F160" s="147">
        <v>45013</v>
      </c>
      <c r="G160" s="149">
        <v>1198</v>
      </c>
      <c r="H160" s="149">
        <f t="shared" si="3"/>
        <v>1198</v>
      </c>
    </row>
    <row r="161" spans="1:8" ht="15.75" x14ac:dyDescent="0.25">
      <c r="A161" s="145" t="s">
        <v>199</v>
      </c>
      <c r="B161" s="14" t="s">
        <v>548</v>
      </c>
      <c r="C161" s="13" t="s">
        <v>4</v>
      </c>
      <c r="D161" s="146">
        <v>42</v>
      </c>
      <c r="E161" s="147"/>
      <c r="F161" s="147">
        <v>45013</v>
      </c>
      <c r="G161" s="149">
        <v>425</v>
      </c>
      <c r="H161" s="149">
        <f t="shared" si="3"/>
        <v>17850</v>
      </c>
    </row>
    <row r="162" spans="1:8" ht="15.75" x14ac:dyDescent="0.25">
      <c r="A162" s="145" t="s">
        <v>201</v>
      </c>
      <c r="B162" s="14" t="s">
        <v>549</v>
      </c>
      <c r="C162" s="13" t="s">
        <v>4</v>
      </c>
      <c r="D162" s="146">
        <v>23</v>
      </c>
      <c r="E162" s="147"/>
      <c r="F162" s="147">
        <v>45013</v>
      </c>
      <c r="G162" s="149">
        <v>53.1</v>
      </c>
      <c r="H162" s="149">
        <f t="shared" si="3"/>
        <v>1221.3</v>
      </c>
    </row>
    <row r="163" spans="1:8" ht="15.75" x14ac:dyDescent="0.25">
      <c r="A163" s="145" t="s">
        <v>201</v>
      </c>
      <c r="B163" s="14" t="s">
        <v>542</v>
      </c>
      <c r="C163" s="13" t="s">
        <v>4</v>
      </c>
      <c r="D163" s="146">
        <v>10</v>
      </c>
      <c r="E163" s="147"/>
      <c r="F163" s="147">
        <v>45013</v>
      </c>
      <c r="G163" s="149">
        <v>762.08333000000005</v>
      </c>
      <c r="H163" s="149">
        <f t="shared" si="3"/>
        <v>7620.8333000000002</v>
      </c>
    </row>
    <row r="164" spans="1:8" ht="15.75" x14ac:dyDescent="0.25">
      <c r="A164" s="145" t="s">
        <v>197</v>
      </c>
      <c r="B164" s="14" t="s">
        <v>212</v>
      </c>
      <c r="C164" s="13" t="s">
        <v>12</v>
      </c>
      <c r="D164" s="146">
        <v>125</v>
      </c>
      <c r="E164" s="147"/>
      <c r="F164" s="147">
        <v>45013</v>
      </c>
      <c r="G164" s="149">
        <v>31.86</v>
      </c>
      <c r="H164" s="149">
        <f t="shared" si="3"/>
        <v>3982.5</v>
      </c>
    </row>
    <row r="165" spans="1:8" ht="15.75" x14ac:dyDescent="0.25">
      <c r="A165" s="145" t="s">
        <v>478</v>
      </c>
      <c r="B165" s="14" t="s">
        <v>178</v>
      </c>
      <c r="C165" s="13" t="s">
        <v>12</v>
      </c>
      <c r="D165" s="146">
        <v>85</v>
      </c>
      <c r="E165" s="147"/>
      <c r="F165" s="147">
        <v>45013</v>
      </c>
      <c r="G165" s="149">
        <v>31.86</v>
      </c>
      <c r="H165" s="149">
        <f t="shared" si="3"/>
        <v>2708.1</v>
      </c>
    </row>
    <row r="166" spans="1:8" ht="15" customHeight="1" x14ac:dyDescent="0.25">
      <c r="A166" s="145" t="s">
        <v>201</v>
      </c>
      <c r="B166" s="14" t="s">
        <v>538</v>
      </c>
      <c r="C166" s="13" t="s">
        <v>74</v>
      </c>
      <c r="D166" s="146">
        <v>40</v>
      </c>
      <c r="E166" s="147"/>
      <c r="F166" s="147">
        <v>45013</v>
      </c>
      <c r="G166" s="149">
        <v>115.64</v>
      </c>
      <c r="H166" s="149">
        <f t="shared" si="3"/>
        <v>4625.6000000000004</v>
      </c>
    </row>
    <row r="167" spans="1:8" ht="15.75" x14ac:dyDescent="0.25">
      <c r="A167" s="145" t="s">
        <v>287</v>
      </c>
      <c r="B167" s="14" t="s">
        <v>539</v>
      </c>
      <c r="C167" s="13" t="s">
        <v>12</v>
      </c>
      <c r="D167" s="146">
        <v>38</v>
      </c>
      <c r="E167" s="147"/>
      <c r="F167" s="147">
        <v>45013</v>
      </c>
      <c r="G167" s="149">
        <v>106.2</v>
      </c>
      <c r="H167" s="149">
        <f t="shared" si="3"/>
        <v>4035.6</v>
      </c>
    </row>
    <row r="168" spans="1:8" ht="15.75" x14ac:dyDescent="0.25">
      <c r="A168" s="145" t="s">
        <v>199</v>
      </c>
      <c r="B168" s="14" t="s">
        <v>43</v>
      </c>
      <c r="C168" s="13" t="s">
        <v>4</v>
      </c>
      <c r="D168" s="146">
        <v>70</v>
      </c>
      <c r="E168" s="147"/>
      <c r="F168" s="147">
        <v>45013</v>
      </c>
      <c r="G168" s="149">
        <v>70.8</v>
      </c>
      <c r="H168" s="149">
        <f t="shared" si="3"/>
        <v>4956</v>
      </c>
    </row>
    <row r="169" spans="1:8" ht="15.75" x14ac:dyDescent="0.25">
      <c r="A169" s="145" t="s">
        <v>329</v>
      </c>
      <c r="B169" s="14" t="s">
        <v>550</v>
      </c>
      <c r="C169" s="13" t="s">
        <v>20</v>
      </c>
      <c r="D169" s="146">
        <v>48</v>
      </c>
      <c r="E169" s="147"/>
      <c r="F169" s="147">
        <v>45016</v>
      </c>
      <c r="G169" s="149">
        <v>278.99900000000002</v>
      </c>
      <c r="H169" s="149">
        <f t="shared" si="3"/>
        <v>13391.952000000001</v>
      </c>
    </row>
    <row r="170" spans="1:8" ht="15.75" x14ac:dyDescent="0.25">
      <c r="A170" s="145" t="s">
        <v>344</v>
      </c>
      <c r="B170" s="14" t="s">
        <v>551</v>
      </c>
      <c r="C170" s="13" t="s">
        <v>4</v>
      </c>
      <c r="D170" s="146">
        <v>5</v>
      </c>
      <c r="E170" s="147"/>
      <c r="F170" s="147">
        <v>45016</v>
      </c>
      <c r="G170" s="149">
        <v>311</v>
      </c>
      <c r="H170" s="149">
        <f t="shared" si="3"/>
        <v>1555</v>
      </c>
    </row>
    <row r="171" spans="1:8" ht="15" customHeight="1" x14ac:dyDescent="0.25">
      <c r="A171" s="145" t="s">
        <v>198</v>
      </c>
      <c r="B171" s="14" t="s">
        <v>552</v>
      </c>
      <c r="C171" s="13" t="s">
        <v>4</v>
      </c>
      <c r="D171" s="146">
        <v>8</v>
      </c>
      <c r="E171" s="147"/>
      <c r="F171" s="147">
        <v>45016</v>
      </c>
      <c r="G171" s="149">
        <v>27.67</v>
      </c>
      <c r="H171" s="149">
        <f t="shared" si="3"/>
        <v>221.36</v>
      </c>
    </row>
    <row r="172" spans="1:8" ht="15.75" x14ac:dyDescent="0.25">
      <c r="A172" s="145" t="s">
        <v>198</v>
      </c>
      <c r="B172" s="14" t="s">
        <v>553</v>
      </c>
      <c r="C172" s="13" t="s">
        <v>13</v>
      </c>
      <c r="D172" s="146">
        <v>1</v>
      </c>
      <c r="E172" s="147"/>
      <c r="F172" s="147">
        <v>45016</v>
      </c>
      <c r="G172" s="149">
        <v>675</v>
      </c>
      <c r="H172" s="149">
        <f t="shared" si="3"/>
        <v>675</v>
      </c>
    </row>
    <row r="173" spans="1:8" ht="15.75" x14ac:dyDescent="0.25">
      <c r="A173" s="145" t="s">
        <v>198</v>
      </c>
      <c r="B173" s="14" t="s">
        <v>554</v>
      </c>
      <c r="C173" s="13" t="s">
        <v>4</v>
      </c>
      <c r="D173" s="146">
        <v>9</v>
      </c>
      <c r="E173" s="147"/>
      <c r="F173" s="147">
        <v>45016</v>
      </c>
      <c r="G173" s="149">
        <v>222.66399999999999</v>
      </c>
      <c r="H173" s="149">
        <f t="shared" si="3"/>
        <v>2003.9759999999999</v>
      </c>
    </row>
    <row r="174" spans="1:8" ht="15.75" x14ac:dyDescent="0.25">
      <c r="A174" s="145" t="s">
        <v>198</v>
      </c>
      <c r="B174" s="14" t="s">
        <v>555</v>
      </c>
      <c r="C174" s="13" t="s">
        <v>4</v>
      </c>
      <c r="D174" s="146">
        <v>20</v>
      </c>
      <c r="E174" s="147"/>
      <c r="F174" s="147">
        <v>45016</v>
      </c>
      <c r="G174" s="149">
        <v>160.999</v>
      </c>
      <c r="H174" s="149">
        <f t="shared" si="3"/>
        <v>3219.98</v>
      </c>
    </row>
    <row r="175" spans="1:8" ht="15.75" x14ac:dyDescent="0.25">
      <c r="A175" s="145" t="s">
        <v>198</v>
      </c>
      <c r="B175" s="14" t="s">
        <v>556</v>
      </c>
      <c r="C175" s="13" t="s">
        <v>13</v>
      </c>
      <c r="D175" s="146">
        <v>40</v>
      </c>
      <c r="E175" s="147"/>
      <c r="F175" s="147">
        <v>45016</v>
      </c>
      <c r="G175" s="149">
        <v>323.00099999999998</v>
      </c>
      <c r="H175" s="149">
        <f t="shared" si="3"/>
        <v>12920.039999999999</v>
      </c>
    </row>
    <row r="176" spans="1:8" ht="15" customHeight="1" x14ac:dyDescent="0.25">
      <c r="A176" s="145" t="s">
        <v>198</v>
      </c>
      <c r="B176" s="14" t="s">
        <v>557</v>
      </c>
      <c r="C176" s="13" t="s">
        <v>13</v>
      </c>
      <c r="D176" s="146">
        <v>7</v>
      </c>
      <c r="E176" s="147"/>
      <c r="F176" s="147">
        <v>45016</v>
      </c>
      <c r="G176" s="149">
        <v>25.995000000000001</v>
      </c>
      <c r="H176" s="149">
        <f t="shared" si="3"/>
        <v>181.965</v>
      </c>
    </row>
    <row r="177" spans="1:8" ht="15.75" x14ac:dyDescent="0.25">
      <c r="A177" s="145" t="s">
        <v>198</v>
      </c>
      <c r="B177" s="14" t="s">
        <v>558</v>
      </c>
      <c r="C177" s="13" t="s">
        <v>13</v>
      </c>
      <c r="D177" s="146">
        <v>4</v>
      </c>
      <c r="E177" s="147"/>
      <c r="F177" s="147">
        <v>45016</v>
      </c>
      <c r="G177" s="149">
        <v>205.35</v>
      </c>
      <c r="H177" s="149">
        <f t="shared" si="3"/>
        <v>821.4</v>
      </c>
    </row>
    <row r="178" spans="1:8" ht="15.75" x14ac:dyDescent="0.25">
      <c r="A178" s="145" t="s">
        <v>198</v>
      </c>
      <c r="B178" s="14" t="s">
        <v>559</v>
      </c>
      <c r="C178" s="13" t="s">
        <v>4</v>
      </c>
      <c r="D178" s="146">
        <v>4</v>
      </c>
      <c r="E178" s="147"/>
      <c r="F178" s="147">
        <v>45019</v>
      </c>
      <c r="G178" s="149">
        <v>60.18</v>
      </c>
      <c r="H178" s="149">
        <f t="shared" si="3"/>
        <v>240.72</v>
      </c>
    </row>
    <row r="179" spans="1:8" ht="15.75" x14ac:dyDescent="0.25">
      <c r="A179" s="145" t="s">
        <v>198</v>
      </c>
      <c r="B179" s="14" t="s">
        <v>560</v>
      </c>
      <c r="C179" s="13" t="s">
        <v>13</v>
      </c>
      <c r="D179" s="146">
        <v>25</v>
      </c>
      <c r="E179" s="147"/>
      <c r="F179" s="147">
        <v>45019</v>
      </c>
      <c r="G179" s="149">
        <v>1327.5</v>
      </c>
      <c r="H179" s="149">
        <f t="shared" si="3"/>
        <v>33187.5</v>
      </c>
    </row>
    <row r="180" spans="1:8" ht="15.75" x14ac:dyDescent="0.25">
      <c r="A180" s="145" t="s">
        <v>286</v>
      </c>
      <c r="B180" s="14" t="s">
        <v>561</v>
      </c>
      <c r="C180" s="13" t="s">
        <v>13</v>
      </c>
      <c r="D180" s="146">
        <v>39</v>
      </c>
      <c r="E180" s="147"/>
      <c r="F180" s="147">
        <v>45020</v>
      </c>
      <c r="G180" s="149">
        <v>224.2</v>
      </c>
      <c r="H180" s="149">
        <f t="shared" si="3"/>
        <v>8743.7999999999993</v>
      </c>
    </row>
    <row r="181" spans="1:8" ht="15.75" x14ac:dyDescent="0.25">
      <c r="A181" s="145" t="s">
        <v>287</v>
      </c>
      <c r="B181" s="14" t="s">
        <v>562</v>
      </c>
      <c r="C181" s="13" t="s">
        <v>4</v>
      </c>
      <c r="D181" s="146">
        <v>84</v>
      </c>
      <c r="E181" s="147"/>
      <c r="F181" s="147">
        <v>45020</v>
      </c>
      <c r="G181" s="149">
        <v>47.2</v>
      </c>
      <c r="H181" s="149">
        <f t="shared" si="3"/>
        <v>3964.8</v>
      </c>
    </row>
    <row r="182" spans="1:8" ht="15" customHeight="1" x14ac:dyDescent="0.25">
      <c r="A182" s="145" t="s">
        <v>198</v>
      </c>
      <c r="B182" s="14" t="s">
        <v>563</v>
      </c>
      <c r="C182" s="13" t="s">
        <v>4</v>
      </c>
      <c r="D182" s="146">
        <v>21</v>
      </c>
      <c r="E182" s="147"/>
      <c r="F182" s="147">
        <v>45020</v>
      </c>
      <c r="G182" s="149">
        <v>23.6</v>
      </c>
      <c r="H182" s="149">
        <f t="shared" si="3"/>
        <v>495.6</v>
      </c>
    </row>
    <row r="183" spans="1:8" ht="15.75" x14ac:dyDescent="0.25">
      <c r="A183" s="145" t="s">
        <v>198</v>
      </c>
      <c r="B183" s="14" t="s">
        <v>564</v>
      </c>
      <c r="C183" s="13" t="s">
        <v>4</v>
      </c>
      <c r="D183" s="146">
        <v>9</v>
      </c>
      <c r="E183" s="147"/>
      <c r="F183" s="147">
        <v>45020</v>
      </c>
      <c r="G183" s="149">
        <v>41.3</v>
      </c>
      <c r="H183" s="149">
        <f t="shared" si="3"/>
        <v>371.7</v>
      </c>
    </row>
    <row r="184" spans="1:8" ht="15.75" x14ac:dyDescent="0.25">
      <c r="A184" s="145" t="s">
        <v>202</v>
      </c>
      <c r="B184" s="14" t="s">
        <v>565</v>
      </c>
      <c r="C184" s="13" t="s">
        <v>4</v>
      </c>
      <c r="D184" s="146">
        <v>1</v>
      </c>
      <c r="E184" s="147"/>
      <c r="F184" s="147">
        <v>45042</v>
      </c>
      <c r="G184" s="149">
        <v>446.04</v>
      </c>
      <c r="H184" s="149">
        <f t="shared" si="3"/>
        <v>446.04</v>
      </c>
    </row>
    <row r="185" spans="1:8" ht="15.75" x14ac:dyDescent="0.25">
      <c r="A185" s="145" t="s">
        <v>345</v>
      </c>
      <c r="B185" s="14" t="s">
        <v>6</v>
      </c>
      <c r="C185" s="13" t="s">
        <v>480</v>
      </c>
      <c r="D185" s="146">
        <v>36</v>
      </c>
      <c r="E185" s="147"/>
      <c r="F185" s="147">
        <v>45117</v>
      </c>
      <c r="G185" s="149">
        <v>479.375</v>
      </c>
      <c r="H185" s="149">
        <f t="shared" si="3"/>
        <v>17257.5</v>
      </c>
    </row>
    <row r="186" spans="1:8" ht="15.75" x14ac:dyDescent="0.25">
      <c r="A186" s="145" t="s">
        <v>198</v>
      </c>
      <c r="B186" s="14" t="s">
        <v>566</v>
      </c>
      <c r="C186" s="13" t="s">
        <v>13</v>
      </c>
      <c r="D186" s="146">
        <v>40</v>
      </c>
      <c r="E186" s="147"/>
      <c r="F186" s="147">
        <v>45118</v>
      </c>
      <c r="G186" s="149">
        <v>315.06</v>
      </c>
      <c r="H186" s="149">
        <f t="shared" si="3"/>
        <v>12602.4</v>
      </c>
    </row>
    <row r="187" spans="1:8" ht="15.75" x14ac:dyDescent="0.25">
      <c r="A187" s="145" t="s">
        <v>197</v>
      </c>
      <c r="B187" s="14" t="s">
        <v>567</v>
      </c>
      <c r="C187" s="13" t="s">
        <v>12</v>
      </c>
      <c r="D187" s="146">
        <v>4</v>
      </c>
      <c r="E187" s="147"/>
      <c r="F187" s="147">
        <v>45128</v>
      </c>
      <c r="G187" s="149">
        <v>108.56</v>
      </c>
      <c r="H187" s="149">
        <f t="shared" si="3"/>
        <v>434.24</v>
      </c>
    </row>
    <row r="188" spans="1:8" ht="15" customHeight="1" x14ac:dyDescent="0.25">
      <c r="A188" s="143"/>
      <c r="B188" s="14"/>
      <c r="C188" s="13"/>
      <c r="D188" s="146"/>
      <c r="E188" s="147"/>
      <c r="F188" s="147"/>
      <c r="G188" s="148" t="s">
        <v>476</v>
      </c>
      <c r="H188" s="148">
        <f>SUBTOTAL(109,Tabla4[[Valor ]])</f>
        <v>796031.65674999985</v>
      </c>
    </row>
    <row r="190" spans="1:8" ht="15" customHeight="1" x14ac:dyDescent="0.25"/>
    <row r="193" spans="1:7" x14ac:dyDescent="0.25">
      <c r="A193" t="s">
        <v>157</v>
      </c>
      <c r="G193" t="s">
        <v>158</v>
      </c>
    </row>
    <row r="194" spans="1:7" ht="92.25" customHeight="1" x14ac:dyDescent="0.25"/>
    <row r="195" spans="1:7" ht="18.75" x14ac:dyDescent="0.3">
      <c r="A195" s="157" t="s">
        <v>474</v>
      </c>
      <c r="B195" s="157"/>
      <c r="C195" s="157"/>
      <c r="D195" s="157"/>
      <c r="E195" s="157"/>
      <c r="F195" s="157" t="s">
        <v>160</v>
      </c>
      <c r="G195" s="157"/>
    </row>
    <row r="196" spans="1:7" x14ac:dyDescent="0.25">
      <c r="A196" t="s">
        <v>475</v>
      </c>
      <c r="F196" t="s">
        <v>162</v>
      </c>
    </row>
  </sheetData>
  <mergeCells count="4">
    <mergeCell ref="A2:G2"/>
    <mergeCell ref="A3:G3"/>
    <mergeCell ref="A4:G4"/>
    <mergeCell ref="A5:G5"/>
  </mergeCells>
  <conditionalFormatting sqref="D7">
    <cfRule type="colorScale" priority="7">
      <colorScale>
        <cfvo type="min"/>
        <cfvo type="max"/>
        <color theme="0"/>
        <color theme="0" tint="-0.249977111117893"/>
      </colorScale>
    </cfRule>
    <cfRule type="colorScale" priority="8">
      <colorScale>
        <cfvo type="min"/>
        <cfvo type="max"/>
        <color theme="0"/>
        <color theme="0"/>
      </colorScale>
    </cfRule>
  </conditionalFormatting>
  <conditionalFormatting sqref="F8:F17 F19:F25 F27:F28 F30:F37 F39:F41 F43:F63">
    <cfRule type="cellIs" dxfId="39" priority="2" stopIfTrue="1" operator="equal">
      <formula>"solicitar material"</formula>
    </cfRule>
  </conditionalFormatting>
  <pageMargins left="0.7" right="0.7" top="0.75" bottom="0.75" header="0.3" footer="0.3"/>
  <pageSetup scale="5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 Agosto-2023</vt:lpstr>
      <vt:lpstr>Salida Agosto-2023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Yennyfeer Paredes Carpio</cp:lastModifiedBy>
  <cp:lastPrinted>2023-10-17T14:03:32Z</cp:lastPrinted>
  <dcterms:created xsi:type="dcterms:W3CDTF">2018-04-04T12:41:19Z</dcterms:created>
  <dcterms:modified xsi:type="dcterms:W3CDTF">2023-10-17T14:07:47Z</dcterms:modified>
</cp:coreProperties>
</file>