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illar\Documents\CARPETA PAGINA WEB-2023\CARPETA PAGINA WEB-DICIEMBRE -2022\"/>
    </mc:Choice>
  </mc:AlternateContent>
  <xr:revisionPtr revIDLastSave="0" documentId="13_ncr:1_{A6A9E3C8-68FB-425D-AA06-E44B4723C541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Presupuesto Aprobado-Ejec " sheetId="2" r:id="rId1"/>
  </sheets>
  <definedNames>
    <definedName name="_xlnm._FilterDatabase" localSheetId="0" hidden="1">'Presupuesto Aprobado-Ejec '!$A$9:$P$85</definedName>
    <definedName name="_xlnm.Print_Titles" localSheetId="0">'Presupuesto Aprobado-Ejec '!$9:$10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2" l="1"/>
  <c r="D38" i="2"/>
  <c r="C83" i="2" l="1"/>
  <c r="C80" i="2"/>
  <c r="C77" i="2"/>
  <c r="C72" i="2"/>
  <c r="C69" i="2"/>
  <c r="C64" i="2"/>
  <c r="C54" i="2"/>
  <c r="C47" i="2"/>
  <c r="C28" i="2"/>
  <c r="C18" i="2"/>
  <c r="C12" i="2"/>
  <c r="B47" i="2" l="1"/>
  <c r="O12" i="2" l="1"/>
  <c r="O47" i="2" l="1"/>
  <c r="P14" i="2" l="1"/>
  <c r="P15" i="2"/>
  <c r="P16" i="2"/>
  <c r="P17" i="2"/>
  <c r="P19" i="2"/>
  <c r="P20" i="2"/>
  <c r="P21" i="2"/>
  <c r="P22" i="2"/>
  <c r="P23" i="2"/>
  <c r="P24" i="2"/>
  <c r="P25" i="2"/>
  <c r="P26" i="2"/>
  <c r="P27" i="2"/>
  <c r="P29" i="2"/>
  <c r="P30" i="2"/>
  <c r="P31" i="2"/>
  <c r="P32" i="2"/>
  <c r="P33" i="2"/>
  <c r="P34" i="2"/>
  <c r="P35" i="2"/>
  <c r="P36" i="2"/>
  <c r="P37" i="2"/>
  <c r="P39" i="2"/>
  <c r="P40" i="2"/>
  <c r="P41" i="2"/>
  <c r="P42" i="2"/>
  <c r="P43" i="2"/>
  <c r="P44" i="2"/>
  <c r="P45" i="2"/>
  <c r="P46" i="2"/>
  <c r="P48" i="2"/>
  <c r="P49" i="2"/>
  <c r="P50" i="2"/>
  <c r="P51" i="2"/>
  <c r="P52" i="2"/>
  <c r="P53" i="2"/>
  <c r="P55" i="2"/>
  <c r="P56" i="2"/>
  <c r="P57" i="2"/>
  <c r="P58" i="2"/>
  <c r="P59" i="2"/>
  <c r="P60" i="2"/>
  <c r="P61" i="2"/>
  <c r="P62" i="2"/>
  <c r="P63" i="2"/>
  <c r="P65" i="2"/>
  <c r="P66" i="2"/>
  <c r="P67" i="2"/>
  <c r="P68" i="2"/>
  <c r="P70" i="2"/>
  <c r="P71" i="2"/>
  <c r="P73" i="2"/>
  <c r="P72" i="2" s="1"/>
  <c r="P74" i="2"/>
  <c r="P75" i="2"/>
  <c r="P78" i="2"/>
  <c r="P79" i="2"/>
  <c r="P81" i="2"/>
  <c r="P80" i="2" s="1"/>
  <c r="P82" i="2"/>
  <c r="P84" i="2"/>
  <c r="P83" i="2" s="1"/>
  <c r="P77" i="2" l="1"/>
  <c r="P64" i="2"/>
  <c r="P69" i="2"/>
  <c r="P47" i="2"/>
  <c r="P54" i="2"/>
  <c r="P38" i="2"/>
  <c r="P28" i="2"/>
  <c r="P18" i="2"/>
  <c r="O83" i="2"/>
  <c r="N83" i="2"/>
  <c r="M83" i="2"/>
  <c r="L83" i="2"/>
  <c r="K83" i="2"/>
  <c r="J83" i="2"/>
  <c r="I83" i="2"/>
  <c r="H83" i="2"/>
  <c r="G83" i="2"/>
  <c r="F83" i="2"/>
  <c r="E83" i="2"/>
  <c r="D83" i="2"/>
  <c r="O80" i="2"/>
  <c r="N80" i="2"/>
  <c r="M80" i="2"/>
  <c r="L80" i="2"/>
  <c r="K80" i="2"/>
  <c r="J80" i="2"/>
  <c r="I80" i="2"/>
  <c r="H80" i="2"/>
  <c r="G80" i="2"/>
  <c r="F80" i="2"/>
  <c r="E80" i="2"/>
  <c r="D80" i="2"/>
  <c r="O77" i="2"/>
  <c r="N77" i="2"/>
  <c r="M77" i="2"/>
  <c r="L77" i="2"/>
  <c r="K77" i="2"/>
  <c r="J77" i="2"/>
  <c r="I77" i="2"/>
  <c r="H77" i="2"/>
  <c r="G77" i="2"/>
  <c r="F77" i="2"/>
  <c r="E77" i="2"/>
  <c r="D77" i="2"/>
  <c r="O72" i="2"/>
  <c r="N72" i="2"/>
  <c r="M72" i="2"/>
  <c r="L72" i="2"/>
  <c r="K72" i="2"/>
  <c r="J72" i="2"/>
  <c r="I72" i="2"/>
  <c r="H72" i="2"/>
  <c r="G72" i="2"/>
  <c r="F72" i="2"/>
  <c r="E72" i="2"/>
  <c r="D72" i="2"/>
  <c r="O69" i="2"/>
  <c r="N69" i="2"/>
  <c r="M69" i="2"/>
  <c r="L69" i="2"/>
  <c r="K69" i="2"/>
  <c r="J69" i="2"/>
  <c r="I69" i="2"/>
  <c r="H69" i="2"/>
  <c r="G69" i="2"/>
  <c r="F69" i="2"/>
  <c r="E69" i="2"/>
  <c r="D69" i="2"/>
  <c r="O64" i="2"/>
  <c r="N64" i="2"/>
  <c r="M64" i="2"/>
  <c r="L64" i="2"/>
  <c r="K64" i="2"/>
  <c r="J64" i="2"/>
  <c r="I64" i="2"/>
  <c r="H64" i="2"/>
  <c r="G64" i="2"/>
  <c r="F64" i="2"/>
  <c r="E64" i="2"/>
  <c r="D64" i="2"/>
  <c r="O54" i="2"/>
  <c r="N54" i="2"/>
  <c r="M54" i="2"/>
  <c r="L54" i="2"/>
  <c r="K54" i="2"/>
  <c r="J54" i="2"/>
  <c r="I54" i="2"/>
  <c r="H54" i="2"/>
  <c r="G54" i="2"/>
  <c r="F54" i="2"/>
  <c r="E54" i="2"/>
  <c r="D54" i="2"/>
  <c r="N47" i="2"/>
  <c r="M47" i="2"/>
  <c r="L47" i="2"/>
  <c r="K47" i="2"/>
  <c r="J47" i="2"/>
  <c r="I47" i="2"/>
  <c r="H47" i="2"/>
  <c r="G47" i="2"/>
  <c r="F47" i="2"/>
  <c r="E47" i="2"/>
  <c r="D47" i="2"/>
  <c r="O38" i="2"/>
  <c r="N38" i="2"/>
  <c r="M38" i="2"/>
  <c r="L38" i="2"/>
  <c r="K38" i="2"/>
  <c r="J38" i="2"/>
  <c r="I38" i="2"/>
  <c r="H38" i="2"/>
  <c r="G38" i="2"/>
  <c r="F38" i="2"/>
  <c r="E38" i="2"/>
  <c r="O28" i="2"/>
  <c r="N28" i="2"/>
  <c r="M28" i="2"/>
  <c r="L28" i="2"/>
  <c r="K28" i="2"/>
  <c r="J28" i="2"/>
  <c r="I28" i="2"/>
  <c r="H28" i="2"/>
  <c r="G28" i="2"/>
  <c r="F28" i="2"/>
  <c r="E28" i="2"/>
  <c r="D28" i="2"/>
  <c r="O18" i="2"/>
  <c r="N18" i="2"/>
  <c r="M18" i="2"/>
  <c r="L18" i="2"/>
  <c r="K18" i="2"/>
  <c r="J18" i="2"/>
  <c r="I18" i="2"/>
  <c r="H18" i="2"/>
  <c r="G18" i="2"/>
  <c r="F18" i="2"/>
  <c r="E18" i="2"/>
  <c r="D18" i="2"/>
  <c r="P13" i="2"/>
  <c r="P12" i="2" s="1"/>
  <c r="N12" i="2"/>
  <c r="M12" i="2"/>
  <c r="L12" i="2"/>
  <c r="K12" i="2"/>
  <c r="J12" i="2"/>
  <c r="I12" i="2"/>
  <c r="H12" i="2"/>
  <c r="G12" i="2"/>
  <c r="F12" i="2"/>
  <c r="E12" i="2"/>
  <c r="D12" i="2"/>
  <c r="B83" i="2" l="1"/>
  <c r="B80" i="2"/>
  <c r="B77" i="2"/>
  <c r="B72" i="2"/>
  <c r="B69" i="2"/>
  <c r="B64" i="2"/>
  <c r="B54" i="2"/>
  <c r="B38" i="2"/>
  <c r="B28" i="2"/>
  <c r="B18" i="2"/>
  <c r="B12" i="2"/>
  <c r="N85" i="2" l="1"/>
  <c r="O85" i="2"/>
  <c r="L85" i="2"/>
  <c r="M85" i="2"/>
  <c r="K85" i="2"/>
  <c r="I85" i="2"/>
  <c r="E85" i="2"/>
  <c r="G85" i="2"/>
  <c r="H85" i="2"/>
  <c r="D85" i="2"/>
  <c r="J85" i="2"/>
  <c r="F85" i="2"/>
  <c r="B85" i="2"/>
  <c r="C85" i="2"/>
  <c r="P85" i="2" l="1"/>
</calcChain>
</file>

<file path=xl/sharedStrings.xml><?xml version="1.0" encoding="utf-8"?>
<sst xmlns="http://schemas.openxmlformats.org/spreadsheetml/2006/main" count="112" uniqueCount="112">
  <si>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</si>
  <si>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</si>
  <si>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</si>
  <si>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</si>
  <si>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</si>
  <si>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</si>
  <si>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</si>
  <si>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</si>
  <si>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</si>
  <si>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</si>
  <si>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</si>
  <si>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</si>
  <si>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</si>
  <si>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</si>
  <si>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</si>
  <si>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</si>
  <si>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</si>
  <si>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</si>
  <si>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</si>
  <si>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</si>
  <si>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</si>
  <si>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</si>
  <si>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</si>
  <si>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</si>
  <si>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</si>
  <si>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</si>
  <si>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</si>
  <si>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</si>
  <si>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</si>
  <si>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</si>
  <si>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</si>
  <si>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</si>
  <si>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</si>
  <si>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</si>
  <si>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</si>
  <si>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</si>
  <si>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</si>
  <si>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</si>
  <si>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</si>
  <si>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</si>
  <si>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</si>
  <si>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</si>
  <si>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</si>
  <si>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</si>
  <si>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</si>
  <si>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</si>
  <si>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</si>
  <si>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</si>
  <si>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</si>
  <si>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</si>
  <si>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</si>
  <si>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</si>
  <si>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</si>
  <si>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</si>
  <si>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</si>
  <si>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</si>
  <si>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</si>
  <si>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</si>
  <si>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</si>
  <si>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</si>
  <si>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</si>
  <si>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</si>
  <si>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</si>
  <si>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</si>
  <si>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</si>
  <si>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</si>
  <si>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</si>
  <si>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</si>
  <si>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</si>
  <si>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</si>
  <si>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</si>
  <si>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</si>
  <si>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</si>
  <si>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</si>
  <si>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</si>
  <si>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</si>
  <si>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</si>
  <si>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</si>
  <si>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</si>
  <si>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</si>
  <si>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</si>
  <si>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</si>
  <si>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</si>
  <si>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</si>
  <si>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</si>
  <si>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</si>
  <si>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</si>
  <si>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</si>
  <si>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</si>
  <si>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</si>
  <si>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</si>
  <si>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</si>
  <si>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</si>
  <si>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</si>
  <si>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PRESIDENCIA DE LA REPUBLICA DOMINICANA</t>
  </si>
  <si>
    <t>CONSEJO NACIONAL DE DISCAPACIDAD (CONADIS)</t>
  </si>
  <si>
    <t>Fuente: Sistema de Información de la Gestión Financiera (SIGEF)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</si>
  <si>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</si>
  <si>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</si>
  <si>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</si>
  <si>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</si>
  <si>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</si>
  <si>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</si>
  <si>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Preparado Por:</t>
  </si>
  <si>
    <t>Revisado por:</t>
  </si>
  <si>
    <t>Licda. Arabelly M. Villar</t>
  </si>
  <si>
    <t>Licdo. Victor J. Valdez Rodriguez</t>
  </si>
  <si>
    <t>Analista de Presupuesto</t>
  </si>
  <si>
    <t>Director Administrativo Financiero</t>
  </si>
  <si>
    <t>Fecha de registro: del 01 de Enero de enero 2023</t>
  </si>
  <si>
    <t>Fecha de imputación: hasta el 31 de Enero 2023</t>
  </si>
  <si>
    <t>Enero--2023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</si>
</sst>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5" borderId="0" xfId="0" applyFont="1" applyFill="1" applyAlignment="1">
      <alignment horizontal="left" indent="1"/>
    </xf>
    <xf numFmtId="0" fontId="3" fillId="4" borderId="1" xfId="0" applyFont="1" applyFill="1" applyBorder="1" applyAlignment="1">
      <alignment horizontal="left"/>
    </xf>
    <xf numFmtId="43" fontId="3" fillId="4" borderId="1" xfId="1" applyFont="1" applyFill="1" applyBorder="1"/>
    <xf numFmtId="0" fontId="0" fillId="0" borderId="0" xfId="0" applyAlignment="1">
      <alignment wrapText="1"/>
    </xf>
    <xf numFmtId="43" fontId="1" fillId="0" borderId="0" xfId="1" applyFont="1" applyAlignment="1">
      <alignment wrapText="1"/>
    </xf>
    <xf numFmtId="4" fontId="0" fillId="0" borderId="0" xfId="0" applyNumberFormat="1" applyAlignment="1">
      <alignment wrapText="1"/>
    </xf>
    <xf numFmtId="43" fontId="0" fillId="0" borderId="0" xfId="0" applyNumberFormat="1" applyAlignment="1">
      <alignment wrapText="1"/>
    </xf>
    <xf numFmtId="0" fontId="8" fillId="0" borderId="0" xfId="0" applyFont="1" applyAlignment="1">
      <alignment wrapText="1"/>
    </xf>
    <xf numFmtId="0" fontId="0" fillId="0" borderId="0" xfId="0" applyAlignment="1">
      <alignment horizontal="left" wrapText="1"/>
    </xf>
    <xf numFmtId="39" fontId="1" fillId="0" borderId="0" xfId="1" applyNumberFormat="1" applyFont="1" applyAlignment="1">
      <alignment vertical="center" wrapText="1"/>
    </xf>
    <xf numFmtId="39" fontId="3" fillId="5" borderId="0" xfId="1" applyNumberFormat="1" applyFont="1" applyFill="1" applyAlignment="1">
      <alignment vertical="center" wrapText="1"/>
    </xf>
    <xf numFmtId="39" fontId="3" fillId="4" borderId="1" xfId="0" applyNumberFormat="1" applyFont="1" applyFill="1" applyBorder="1" applyAlignment="1">
      <alignment horizontal="left"/>
    </xf>
    <xf numFmtId="39" fontId="2" fillId="3" borderId="0" xfId="1" applyNumberFormat="1" applyFont="1" applyFill="1" applyAlignment="1">
      <alignment vertical="center" wrapText="1"/>
    </xf>
    <xf numFmtId="39" fontId="2" fillId="3" borderId="0" xfId="0" applyNumberFormat="1" applyFont="1" applyFill="1"/>
    <xf numFmtId="43" fontId="9" fillId="0" borderId="0" xfId="1" applyFont="1" applyAlignment="1">
      <alignment horizontal="right"/>
    </xf>
    <xf numFmtId="0" fontId="6" fillId="0" borderId="0" xfId="0" applyFont="1" applyAlignment="1">
      <alignment wrapText="1"/>
    </xf>
    <xf numFmtId="49" fontId="9" fillId="0" borderId="0" xfId="0" applyNumberFormat="1" applyFont="1" applyAlignment="1">
      <alignment horizontal="left"/>
    </xf>
    <xf numFmtId="0" fontId="10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17" fontId="6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</xdr:row>
      <xdr:rowOff>47625</xdr:rowOff>
    </xdr:from>
    <xdr:to>
      <xdr:col>0</xdr:col>
      <xdr:colOff>1905000</xdr:colOff>
      <xdr:row>4</xdr:row>
      <xdr:rowOff>11284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8125"/>
          <a:ext cx="1609725" cy="782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723900</xdr:colOff>
      <xdr:row>2</xdr:row>
      <xdr:rowOff>47625</xdr:rowOff>
    </xdr:from>
    <xdr:to>
      <xdr:col>14</xdr:col>
      <xdr:colOff>573616</xdr:colOff>
      <xdr:row>5</xdr:row>
      <xdr:rowOff>76200</xdr:rowOff>
    </xdr:to>
    <xdr:pic>
      <xdr:nvPicPr>
        <xdr:cNvPr id="6" name="Imagen 20" descr="ESCUDO_2">
          <a:extLst>
            <a:ext uri="{FF2B5EF4-FFF2-40B4-BE49-F238E27FC236}">
              <a16:creationId xmlns:a16="http://schemas.microsoft.com/office/drawing/2014/main" id="{17303989-267B-4261-A21A-8DBC6BF5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40300" y="428625"/>
          <a:ext cx="1373716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P103"/>
  <sheetViews>
    <sheetView showGridLines="0" tabSelected="1" topLeftCell="A62" zoomScale="80" zoomScaleNormal="80" workbookViewId="0">
      <pane xSplit="2" topLeftCell="C1" activePane="topRight" state="frozen"/>
      <selection pane="topRight" activeCell="D85" sqref="D85"/>
    </sheetView>
  </sheetViews>
  <sheetFormatPr baseColWidth="10" defaultColWidth="11.42578125" defaultRowHeight="15" x14ac:dyDescent="0.25"/>
  <cols>
    <col min="1" max="1" width="91.140625" customWidth="1"/>
    <col min="2" max="2" width="20.5703125" customWidth="1"/>
    <col min="3" max="3" width="20.28515625" customWidth="1"/>
    <col min="4" max="4" width="18.28515625" bestFit="1" customWidth="1"/>
    <col min="5" max="5" width="19" bestFit="1" customWidth="1"/>
    <col min="6" max="6" width="18.28515625" bestFit="1" customWidth="1"/>
    <col min="7" max="7" width="18.42578125" bestFit="1" customWidth="1"/>
    <col min="8" max="8" width="18.7109375" bestFit="1" customWidth="1"/>
    <col min="9" max="9" width="18.42578125" bestFit="1" customWidth="1"/>
    <col min="10" max="10" width="17.7109375" bestFit="1" customWidth="1"/>
    <col min="11" max="11" width="18" bestFit="1" customWidth="1"/>
    <col min="12" max="12" width="15.5703125" bestFit="1" customWidth="1"/>
    <col min="13" max="13" width="14.42578125" customWidth="1"/>
    <col min="14" max="14" width="15.85546875" bestFit="1" customWidth="1"/>
    <col min="15" max="15" width="14.140625" bestFit="1" customWidth="1"/>
    <col min="16" max="16" width="18.7109375" bestFit="1" customWidth="1"/>
  </cols>
  <sheetData>
    <row r="3" spans="1:16" ht="28.5" customHeight="1" x14ac:dyDescent="0.25">
      <c r="A3" s="25" t="s">
        <v>94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ht="21" customHeight="1" x14ac:dyDescent="0.25">
      <c r="A4" s="27" t="s">
        <v>95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6" ht="15.75" x14ac:dyDescent="0.25">
      <c r="A5" s="32" t="s">
        <v>111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</row>
    <row r="6" spans="1:16" ht="15.75" customHeight="1" x14ac:dyDescent="0.25">
      <c r="A6" s="34" t="s">
        <v>91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ht="15.75" customHeight="1" x14ac:dyDescent="0.25">
      <c r="A7" s="35" t="s">
        <v>76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</row>
    <row r="9" spans="1:16" ht="25.5" customHeight="1" x14ac:dyDescent="0.25">
      <c r="A9" s="29" t="s">
        <v>66</v>
      </c>
      <c r="B9" s="30" t="s">
        <v>93</v>
      </c>
      <c r="C9" s="30" t="s">
        <v>92</v>
      </c>
      <c r="D9" s="36" t="s">
        <v>90</v>
      </c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8"/>
    </row>
    <row r="10" spans="1:16" x14ac:dyDescent="0.25">
      <c r="A10" s="29"/>
      <c r="B10" s="31"/>
      <c r="C10" s="31"/>
      <c r="D10" s="3" t="s">
        <v>78</v>
      </c>
      <c r="E10" s="3" t="s">
        <v>79</v>
      </c>
      <c r="F10" s="3" t="s">
        <v>80</v>
      </c>
      <c r="G10" s="3" t="s">
        <v>81</v>
      </c>
      <c r="H10" s="4" t="s">
        <v>82</v>
      </c>
      <c r="I10" s="3" t="s">
        <v>83</v>
      </c>
      <c r="J10" s="4" t="s">
        <v>84</v>
      </c>
      <c r="K10" s="3" t="s">
        <v>85</v>
      </c>
      <c r="L10" s="3" t="s">
        <v>86</v>
      </c>
      <c r="M10" s="3" t="s">
        <v>87</v>
      </c>
      <c r="N10" s="3" t="s">
        <v>88</v>
      </c>
      <c r="O10" s="4" t="s">
        <v>89</v>
      </c>
      <c r="P10" s="3" t="s">
        <v>77</v>
      </c>
    </row>
    <row r="11" spans="1:16" x14ac:dyDescent="0.25">
      <c r="A11" s="6" t="s">
        <v>0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x14ac:dyDescent="0.25">
      <c r="A12" s="5" t="s">
        <v>1</v>
      </c>
      <c r="B12" s="15">
        <f>SUM(B13:B17)</f>
        <v>83783854</v>
      </c>
      <c r="C12" s="15">
        <f>SUM(C13:C17)</f>
        <v>88810445</v>
      </c>
      <c r="D12" s="15">
        <f t="shared" ref="D12:I12" si="0">SUM(D13:D17)</f>
        <v>4915823.3499999996</v>
      </c>
      <c r="E12" s="15">
        <f t="shared" si="0"/>
        <v>0</v>
      </c>
      <c r="F12" s="15">
        <f t="shared" si="0"/>
        <v>0</v>
      </c>
      <c r="G12" s="15">
        <f t="shared" si="0"/>
        <v>0</v>
      </c>
      <c r="H12" s="15">
        <f t="shared" si="0"/>
        <v>0</v>
      </c>
      <c r="I12" s="15">
        <f t="shared" si="0"/>
        <v>0</v>
      </c>
      <c r="J12" s="15">
        <f>SUM(J13:J17)</f>
        <v>0</v>
      </c>
      <c r="K12" s="15">
        <f t="shared" ref="K12:P12" si="1">SUM(K13:K17)</f>
        <v>0</v>
      </c>
      <c r="L12" s="15">
        <f t="shared" si="1"/>
        <v>0</v>
      </c>
      <c r="M12" s="15">
        <f t="shared" si="1"/>
        <v>0</v>
      </c>
      <c r="N12" s="15">
        <f t="shared" si="1"/>
        <v>0</v>
      </c>
      <c r="O12" s="15">
        <f>SUM(O13:O17)</f>
        <v>0</v>
      </c>
      <c r="P12" s="15">
        <f t="shared" si="1"/>
        <v>4915823.3499999996</v>
      </c>
    </row>
    <row r="13" spans="1:16" x14ac:dyDescent="0.25">
      <c r="A13" s="1" t="s">
        <v>2</v>
      </c>
      <c r="B13" s="14">
        <v>61512592</v>
      </c>
      <c r="C13" s="14">
        <v>66539183</v>
      </c>
      <c r="D13" s="14">
        <v>4120070.26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f>SUM(D13:O13)</f>
        <v>4120070.26</v>
      </c>
    </row>
    <row r="14" spans="1:16" x14ac:dyDescent="0.25">
      <c r="A14" s="1" t="s">
        <v>3</v>
      </c>
      <c r="B14" s="14">
        <v>13189682</v>
      </c>
      <c r="C14" s="14">
        <v>13189682</v>
      </c>
      <c r="D14" s="14">
        <v>176633.33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f t="shared" ref="P14:P75" si="2">SUM(D14:O14)</f>
        <v>176633.33</v>
      </c>
    </row>
    <row r="15" spans="1:16" x14ac:dyDescent="0.25">
      <c r="A15" s="1" t="s">
        <v>4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f t="shared" si="2"/>
        <v>0</v>
      </c>
    </row>
    <row r="16" spans="1:16" x14ac:dyDescent="0.25">
      <c r="A16" s="1" t="s">
        <v>5</v>
      </c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f t="shared" si="2"/>
        <v>0</v>
      </c>
    </row>
    <row r="17" spans="1:16" x14ac:dyDescent="0.25">
      <c r="A17" s="1" t="s">
        <v>6</v>
      </c>
      <c r="B17" s="14">
        <v>9081580</v>
      </c>
      <c r="C17" s="14">
        <v>9081580</v>
      </c>
      <c r="D17" s="14">
        <v>619119.76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f t="shared" si="2"/>
        <v>619119.76</v>
      </c>
    </row>
    <row r="18" spans="1:16" x14ac:dyDescent="0.25">
      <c r="A18" s="5" t="s">
        <v>7</v>
      </c>
      <c r="B18" s="15">
        <f>SUM(B19:B27)</f>
        <v>19079202</v>
      </c>
      <c r="C18" s="15">
        <f>SUM(C19:C27)</f>
        <v>34666000.589999996</v>
      </c>
      <c r="D18" s="15">
        <f t="shared" ref="D18:P18" si="3">SUM(D19:D27)</f>
        <v>118000</v>
      </c>
      <c r="E18" s="15">
        <f t="shared" si="3"/>
        <v>0</v>
      </c>
      <c r="F18" s="15">
        <f t="shared" si="3"/>
        <v>0</v>
      </c>
      <c r="G18" s="15">
        <f t="shared" si="3"/>
        <v>0</v>
      </c>
      <c r="H18" s="15">
        <f t="shared" si="3"/>
        <v>0</v>
      </c>
      <c r="I18" s="15">
        <f t="shared" si="3"/>
        <v>0</v>
      </c>
      <c r="J18" s="15">
        <f t="shared" si="3"/>
        <v>0</v>
      </c>
      <c r="K18" s="15">
        <f t="shared" si="3"/>
        <v>0</v>
      </c>
      <c r="L18" s="15">
        <f t="shared" si="3"/>
        <v>0</v>
      </c>
      <c r="M18" s="15">
        <f t="shared" si="3"/>
        <v>0</v>
      </c>
      <c r="N18" s="15">
        <f t="shared" si="3"/>
        <v>0</v>
      </c>
      <c r="O18" s="15">
        <f t="shared" si="3"/>
        <v>0</v>
      </c>
      <c r="P18" s="15">
        <f t="shared" si="3"/>
        <v>118000</v>
      </c>
    </row>
    <row r="19" spans="1:16" x14ac:dyDescent="0.25">
      <c r="A19" s="1" t="s">
        <v>8</v>
      </c>
      <c r="B19" s="14">
        <v>3768000</v>
      </c>
      <c r="C19" s="14">
        <v>3768000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f>SUM(D19:O19)</f>
        <v>0</v>
      </c>
    </row>
    <row r="20" spans="1:16" x14ac:dyDescent="0.25">
      <c r="A20" s="1" t="s">
        <v>9</v>
      </c>
      <c r="B20" s="14">
        <v>430000</v>
      </c>
      <c r="C20" s="14">
        <v>1234370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f t="shared" si="2"/>
        <v>0</v>
      </c>
    </row>
    <row r="21" spans="1:16" x14ac:dyDescent="0.25">
      <c r="A21" s="1" t="s">
        <v>10</v>
      </c>
      <c r="B21" s="14">
        <v>2000000</v>
      </c>
      <c r="C21" s="14">
        <v>2814500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f t="shared" si="2"/>
        <v>0</v>
      </c>
    </row>
    <row r="22" spans="1:16" x14ac:dyDescent="0.25">
      <c r="A22" s="1" t="s">
        <v>11</v>
      </c>
      <c r="B22" s="14">
        <v>1355000</v>
      </c>
      <c r="C22" s="14">
        <v>1255000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f t="shared" si="2"/>
        <v>0</v>
      </c>
    </row>
    <row r="23" spans="1:16" x14ac:dyDescent="0.25">
      <c r="A23" s="1" t="s">
        <v>12</v>
      </c>
      <c r="B23" s="14">
        <v>1871702</v>
      </c>
      <c r="C23" s="14">
        <v>1531694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f t="shared" si="2"/>
        <v>0</v>
      </c>
    </row>
    <row r="24" spans="1:16" x14ac:dyDescent="0.25">
      <c r="A24" s="1" t="s">
        <v>13</v>
      </c>
      <c r="B24" s="14">
        <v>1490000</v>
      </c>
      <c r="C24" s="14">
        <v>1490000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f t="shared" si="2"/>
        <v>0</v>
      </c>
    </row>
    <row r="25" spans="1:16" x14ac:dyDescent="0.25">
      <c r="A25" s="1" t="s">
        <v>14</v>
      </c>
      <c r="B25" s="14">
        <v>2136500</v>
      </c>
      <c r="C25" s="14">
        <v>2237104.0099999998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f t="shared" si="2"/>
        <v>0</v>
      </c>
    </row>
    <row r="26" spans="1:16" x14ac:dyDescent="0.25">
      <c r="A26" s="1" t="s">
        <v>15</v>
      </c>
      <c r="B26" s="14">
        <v>1958000</v>
      </c>
      <c r="C26" s="14">
        <v>17398250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f t="shared" si="2"/>
        <v>0</v>
      </c>
    </row>
    <row r="27" spans="1:16" x14ac:dyDescent="0.25">
      <c r="A27" s="1" t="s">
        <v>16</v>
      </c>
      <c r="B27" s="14">
        <v>4070000</v>
      </c>
      <c r="C27" s="14">
        <v>2937082.58</v>
      </c>
      <c r="D27" s="14">
        <v>118000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f t="shared" si="2"/>
        <v>118000</v>
      </c>
    </row>
    <row r="28" spans="1:16" x14ac:dyDescent="0.25">
      <c r="A28" s="5" t="s">
        <v>17</v>
      </c>
      <c r="B28" s="15">
        <f>SUM(B29:B37)</f>
        <v>9607665</v>
      </c>
      <c r="C28" s="15">
        <f>SUM(C29:C37)</f>
        <v>5981071.2999999998</v>
      </c>
      <c r="D28" s="15">
        <f t="shared" ref="D28:P28" si="4">SUM(D29:D37)</f>
        <v>0</v>
      </c>
      <c r="E28" s="15">
        <f t="shared" si="4"/>
        <v>0</v>
      </c>
      <c r="F28" s="15">
        <f t="shared" si="4"/>
        <v>0</v>
      </c>
      <c r="G28" s="15">
        <f t="shared" si="4"/>
        <v>0</v>
      </c>
      <c r="H28" s="15">
        <f t="shared" si="4"/>
        <v>0</v>
      </c>
      <c r="I28" s="15">
        <f t="shared" si="4"/>
        <v>0</v>
      </c>
      <c r="J28" s="15">
        <f t="shared" si="4"/>
        <v>0</v>
      </c>
      <c r="K28" s="15">
        <f t="shared" si="4"/>
        <v>0</v>
      </c>
      <c r="L28" s="15">
        <f>SUM(L29:L37)</f>
        <v>0</v>
      </c>
      <c r="M28" s="15">
        <f t="shared" si="4"/>
        <v>0</v>
      </c>
      <c r="N28" s="15">
        <f t="shared" si="4"/>
        <v>0</v>
      </c>
      <c r="O28" s="15">
        <f t="shared" si="4"/>
        <v>0</v>
      </c>
      <c r="P28" s="15">
        <f t="shared" si="4"/>
        <v>0</v>
      </c>
    </row>
    <row r="29" spans="1:16" x14ac:dyDescent="0.25">
      <c r="A29" s="1" t="s">
        <v>18</v>
      </c>
      <c r="B29" s="14">
        <v>512700</v>
      </c>
      <c r="C29" s="14">
        <v>562700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f t="shared" si="2"/>
        <v>0</v>
      </c>
    </row>
    <row r="30" spans="1:16" x14ac:dyDescent="0.25">
      <c r="A30" s="1" t="s">
        <v>19</v>
      </c>
      <c r="B30" s="14">
        <v>71620</v>
      </c>
      <c r="C30" s="14">
        <v>71620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f t="shared" si="2"/>
        <v>0</v>
      </c>
    </row>
    <row r="31" spans="1:16" x14ac:dyDescent="0.25">
      <c r="A31" s="1" t="s">
        <v>20</v>
      </c>
      <c r="B31" s="14">
        <v>289100</v>
      </c>
      <c r="C31" s="14">
        <v>296337.59999999998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f t="shared" si="2"/>
        <v>0</v>
      </c>
    </row>
    <row r="32" spans="1:16" x14ac:dyDescent="0.25">
      <c r="A32" s="1" t="s">
        <v>21</v>
      </c>
      <c r="B32" s="14">
        <v>31400</v>
      </c>
      <c r="C32" s="14">
        <v>31400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f t="shared" si="2"/>
        <v>0</v>
      </c>
    </row>
    <row r="33" spans="1:16" x14ac:dyDescent="0.25">
      <c r="A33" s="1" t="s">
        <v>22</v>
      </c>
      <c r="B33" s="14">
        <v>166400</v>
      </c>
      <c r="C33" s="14">
        <v>166400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f t="shared" si="2"/>
        <v>0</v>
      </c>
    </row>
    <row r="34" spans="1:16" x14ac:dyDescent="0.25">
      <c r="A34" s="1" t="s">
        <v>23</v>
      </c>
      <c r="B34" s="14">
        <v>184000</v>
      </c>
      <c r="C34" s="14">
        <v>184000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f t="shared" si="2"/>
        <v>0</v>
      </c>
    </row>
    <row r="35" spans="1:16" x14ac:dyDescent="0.25">
      <c r="A35" s="1" t="s">
        <v>24</v>
      </c>
      <c r="B35" s="14">
        <v>7409970</v>
      </c>
      <c r="C35" s="14">
        <v>3709970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f t="shared" si="2"/>
        <v>0</v>
      </c>
    </row>
    <row r="36" spans="1:16" x14ac:dyDescent="0.25">
      <c r="A36" s="1" t="s">
        <v>25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f t="shared" si="2"/>
        <v>0</v>
      </c>
    </row>
    <row r="37" spans="1:16" x14ac:dyDescent="0.25">
      <c r="A37" s="1" t="s">
        <v>26</v>
      </c>
      <c r="B37" s="14">
        <v>942475</v>
      </c>
      <c r="C37" s="14">
        <v>958643.7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f t="shared" si="2"/>
        <v>0</v>
      </c>
    </row>
    <row r="38" spans="1:16" x14ac:dyDescent="0.25">
      <c r="A38" s="5" t="s">
        <v>27</v>
      </c>
      <c r="B38" s="15">
        <f>SUM(B39:B46)</f>
        <v>144965391</v>
      </c>
      <c r="C38" s="15">
        <f t="shared" ref="C38:D38" si="5">SUM(C39:C46)</f>
        <v>132838800</v>
      </c>
      <c r="D38" s="15">
        <f t="shared" si="5"/>
        <v>11069900</v>
      </c>
      <c r="E38" s="15">
        <f t="shared" ref="E38:P38" si="6">SUM(E39:E46)</f>
        <v>0</v>
      </c>
      <c r="F38" s="15">
        <f t="shared" si="6"/>
        <v>0</v>
      </c>
      <c r="G38" s="15">
        <f t="shared" si="6"/>
        <v>0</v>
      </c>
      <c r="H38" s="15">
        <f t="shared" si="6"/>
        <v>0</v>
      </c>
      <c r="I38" s="15">
        <f t="shared" si="6"/>
        <v>0</v>
      </c>
      <c r="J38" s="15">
        <f t="shared" si="6"/>
        <v>0</v>
      </c>
      <c r="K38" s="15">
        <f t="shared" si="6"/>
        <v>0</v>
      </c>
      <c r="L38" s="15">
        <f t="shared" si="6"/>
        <v>0</v>
      </c>
      <c r="M38" s="15">
        <f t="shared" si="6"/>
        <v>0</v>
      </c>
      <c r="N38" s="15">
        <f t="shared" si="6"/>
        <v>0</v>
      </c>
      <c r="O38" s="15">
        <f t="shared" si="6"/>
        <v>0</v>
      </c>
      <c r="P38" s="15">
        <f t="shared" si="6"/>
        <v>11069900</v>
      </c>
    </row>
    <row r="39" spans="1:16" x14ac:dyDescent="0.25">
      <c r="A39" s="1" t="s">
        <v>28</v>
      </c>
      <c r="B39" s="14">
        <v>144965391</v>
      </c>
      <c r="C39" s="14">
        <v>132838800</v>
      </c>
      <c r="D39" s="14">
        <v>11069900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f t="shared" si="2"/>
        <v>11069900</v>
      </c>
    </row>
    <row r="40" spans="1:16" x14ac:dyDescent="0.25">
      <c r="A40" s="1" t="s">
        <v>29</v>
      </c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f t="shared" si="2"/>
        <v>0</v>
      </c>
    </row>
    <row r="41" spans="1:16" x14ac:dyDescent="0.25">
      <c r="A41" s="1" t="s">
        <v>30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f t="shared" si="2"/>
        <v>0</v>
      </c>
    </row>
    <row r="42" spans="1:16" x14ac:dyDescent="0.25">
      <c r="A42" s="1" t="s">
        <v>31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f t="shared" si="2"/>
        <v>0</v>
      </c>
    </row>
    <row r="43" spans="1:16" x14ac:dyDescent="0.25">
      <c r="A43" s="1" t="s">
        <v>32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f t="shared" si="2"/>
        <v>0</v>
      </c>
    </row>
    <row r="44" spans="1:16" x14ac:dyDescent="0.25">
      <c r="A44" s="1" t="s">
        <v>33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f t="shared" si="2"/>
        <v>0</v>
      </c>
    </row>
    <row r="45" spans="1:16" x14ac:dyDescent="0.25">
      <c r="A45" s="1" t="s">
        <v>34</v>
      </c>
      <c r="B45" s="14"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f t="shared" si="2"/>
        <v>0</v>
      </c>
    </row>
    <row r="46" spans="1:16" x14ac:dyDescent="0.25">
      <c r="A46" s="1" t="s">
        <v>35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f t="shared" si="2"/>
        <v>0</v>
      </c>
    </row>
    <row r="47" spans="1:16" x14ac:dyDescent="0.25">
      <c r="A47" s="5" t="s">
        <v>36</v>
      </c>
      <c r="B47" s="15">
        <f>SUM(B48:B53)</f>
        <v>0</v>
      </c>
      <c r="C47" s="15">
        <f>SUM(C48:C53)</f>
        <v>0</v>
      </c>
      <c r="D47" s="15">
        <f t="shared" ref="D47:P47" si="7">SUM(D48:D53)</f>
        <v>0</v>
      </c>
      <c r="E47" s="15">
        <f t="shared" si="7"/>
        <v>0</v>
      </c>
      <c r="F47" s="15">
        <f t="shared" si="7"/>
        <v>0</v>
      </c>
      <c r="G47" s="15">
        <f t="shared" si="7"/>
        <v>0</v>
      </c>
      <c r="H47" s="15">
        <f t="shared" si="7"/>
        <v>0</v>
      </c>
      <c r="I47" s="15">
        <f t="shared" si="7"/>
        <v>0</v>
      </c>
      <c r="J47" s="15">
        <f t="shared" si="7"/>
        <v>0</v>
      </c>
      <c r="K47" s="15">
        <f t="shared" si="7"/>
        <v>0</v>
      </c>
      <c r="L47" s="15">
        <f t="shared" si="7"/>
        <v>0</v>
      </c>
      <c r="M47" s="15">
        <f t="shared" si="7"/>
        <v>0</v>
      </c>
      <c r="N47" s="15">
        <f t="shared" si="7"/>
        <v>0</v>
      </c>
      <c r="O47" s="15">
        <f t="shared" si="7"/>
        <v>0</v>
      </c>
      <c r="P47" s="15">
        <f t="shared" si="7"/>
        <v>0</v>
      </c>
    </row>
    <row r="48" spans="1:16" x14ac:dyDescent="0.25">
      <c r="A48" s="1" t="s">
        <v>37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f t="shared" si="2"/>
        <v>0</v>
      </c>
    </row>
    <row r="49" spans="1:16" x14ac:dyDescent="0.25">
      <c r="A49" s="1" t="s">
        <v>38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f t="shared" si="2"/>
        <v>0</v>
      </c>
    </row>
    <row r="50" spans="1:16" x14ac:dyDescent="0.25">
      <c r="A50" s="1" t="s">
        <v>39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f t="shared" si="2"/>
        <v>0</v>
      </c>
    </row>
    <row r="51" spans="1:16" x14ac:dyDescent="0.25">
      <c r="A51" s="1" t="s">
        <v>40</v>
      </c>
      <c r="B51" s="14">
        <v>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f t="shared" si="2"/>
        <v>0</v>
      </c>
    </row>
    <row r="52" spans="1:16" x14ac:dyDescent="0.25">
      <c r="A52" s="1" t="s">
        <v>41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f t="shared" si="2"/>
        <v>0</v>
      </c>
    </row>
    <row r="53" spans="1:16" x14ac:dyDescent="0.25">
      <c r="A53" s="1" t="s">
        <v>42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f t="shared" si="2"/>
        <v>0</v>
      </c>
    </row>
    <row r="54" spans="1:16" x14ac:dyDescent="0.25">
      <c r="A54" s="5" t="s">
        <v>43</v>
      </c>
      <c r="B54" s="15">
        <f>SUM(B55:B63)</f>
        <v>30889897</v>
      </c>
      <c r="C54" s="15">
        <f>SUM(C55:C63)</f>
        <v>26029692.109999999</v>
      </c>
      <c r="D54" s="15">
        <f t="shared" ref="D54:P54" si="8">SUM(D55:D63)</f>
        <v>0</v>
      </c>
      <c r="E54" s="15">
        <f t="shared" si="8"/>
        <v>0</v>
      </c>
      <c r="F54" s="15">
        <f t="shared" si="8"/>
        <v>0</v>
      </c>
      <c r="G54" s="15">
        <f t="shared" si="8"/>
        <v>0</v>
      </c>
      <c r="H54" s="15">
        <f t="shared" si="8"/>
        <v>0</v>
      </c>
      <c r="I54" s="15">
        <f t="shared" si="8"/>
        <v>0</v>
      </c>
      <c r="J54" s="15">
        <f t="shared" si="8"/>
        <v>0</v>
      </c>
      <c r="K54" s="15">
        <f t="shared" si="8"/>
        <v>0</v>
      </c>
      <c r="L54" s="15">
        <f t="shared" si="8"/>
        <v>0</v>
      </c>
      <c r="M54" s="15">
        <f t="shared" si="8"/>
        <v>0</v>
      </c>
      <c r="N54" s="15">
        <f t="shared" si="8"/>
        <v>0</v>
      </c>
      <c r="O54" s="15">
        <f t="shared" si="8"/>
        <v>0</v>
      </c>
      <c r="P54" s="15">
        <f t="shared" si="8"/>
        <v>0</v>
      </c>
    </row>
    <row r="55" spans="1:16" x14ac:dyDescent="0.25">
      <c r="A55" s="1" t="s">
        <v>44</v>
      </c>
      <c r="B55" s="14">
        <v>1990409</v>
      </c>
      <c r="C55" s="14">
        <v>1986196.96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f t="shared" si="2"/>
        <v>0</v>
      </c>
    </row>
    <row r="56" spans="1:16" x14ac:dyDescent="0.25">
      <c r="A56" s="1" t="s">
        <v>45</v>
      </c>
      <c r="B56" s="14">
        <v>125000</v>
      </c>
      <c r="C56" s="14">
        <v>125000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f t="shared" si="2"/>
        <v>0</v>
      </c>
    </row>
    <row r="57" spans="1:16" x14ac:dyDescent="0.25">
      <c r="A57" s="1" t="s">
        <v>46</v>
      </c>
      <c r="B57" s="14">
        <v>14705000</v>
      </c>
      <c r="C57" s="14">
        <v>21505000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f t="shared" si="2"/>
        <v>0</v>
      </c>
    </row>
    <row r="58" spans="1:16" x14ac:dyDescent="0.25">
      <c r="A58" s="1" t="s">
        <v>47</v>
      </c>
      <c r="B58" s="14">
        <v>11605988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f t="shared" si="2"/>
        <v>0</v>
      </c>
    </row>
    <row r="59" spans="1:16" x14ac:dyDescent="0.25">
      <c r="A59" s="1" t="s">
        <v>48</v>
      </c>
      <c r="B59" s="14">
        <v>1663500</v>
      </c>
      <c r="C59" s="14">
        <v>1863495.15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f t="shared" si="2"/>
        <v>0</v>
      </c>
    </row>
    <row r="60" spans="1:16" x14ac:dyDescent="0.25">
      <c r="A60" s="1" t="s">
        <v>49</v>
      </c>
      <c r="B60" s="14">
        <v>0</v>
      </c>
      <c r="C60" s="14">
        <v>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f t="shared" si="2"/>
        <v>0</v>
      </c>
    </row>
    <row r="61" spans="1:16" x14ac:dyDescent="0.25">
      <c r="A61" s="1" t="s">
        <v>50</v>
      </c>
      <c r="B61" s="14">
        <v>0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f t="shared" si="2"/>
        <v>0</v>
      </c>
    </row>
    <row r="62" spans="1:16" x14ac:dyDescent="0.25">
      <c r="A62" s="1" t="s">
        <v>51</v>
      </c>
      <c r="B62" s="14">
        <v>450000</v>
      </c>
      <c r="C62" s="14">
        <v>200000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f t="shared" si="2"/>
        <v>0</v>
      </c>
    </row>
    <row r="63" spans="1:16" x14ac:dyDescent="0.25">
      <c r="A63" s="1" t="s">
        <v>52</v>
      </c>
      <c r="B63" s="14">
        <v>350000</v>
      </c>
      <c r="C63" s="14">
        <v>350000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f t="shared" si="2"/>
        <v>0</v>
      </c>
    </row>
    <row r="64" spans="1:16" x14ac:dyDescent="0.25">
      <c r="A64" s="5" t="s">
        <v>53</v>
      </c>
      <c r="B64" s="15">
        <f>SUM(B65:B68)</f>
        <v>0</v>
      </c>
      <c r="C64" s="15">
        <f>SUM(C65:C68)</f>
        <v>0</v>
      </c>
      <c r="D64" s="15">
        <f t="shared" ref="D64:P64" si="9">SUM(D65:D68)</f>
        <v>0</v>
      </c>
      <c r="E64" s="15">
        <f t="shared" si="9"/>
        <v>0</v>
      </c>
      <c r="F64" s="15">
        <f t="shared" si="9"/>
        <v>0</v>
      </c>
      <c r="G64" s="15">
        <f t="shared" si="9"/>
        <v>0</v>
      </c>
      <c r="H64" s="15">
        <f t="shared" si="9"/>
        <v>0</v>
      </c>
      <c r="I64" s="15">
        <f t="shared" si="9"/>
        <v>0</v>
      </c>
      <c r="J64" s="15">
        <f t="shared" si="9"/>
        <v>0</v>
      </c>
      <c r="K64" s="15">
        <f t="shared" si="9"/>
        <v>0</v>
      </c>
      <c r="L64" s="15">
        <f t="shared" si="9"/>
        <v>0</v>
      </c>
      <c r="M64" s="15">
        <f t="shared" si="9"/>
        <v>0</v>
      </c>
      <c r="N64" s="15">
        <f t="shared" si="9"/>
        <v>0</v>
      </c>
      <c r="O64" s="15">
        <f t="shared" si="9"/>
        <v>0</v>
      </c>
      <c r="P64" s="15">
        <f t="shared" si="9"/>
        <v>0</v>
      </c>
    </row>
    <row r="65" spans="1:16" x14ac:dyDescent="0.25">
      <c r="A65" s="1" t="s">
        <v>54</v>
      </c>
      <c r="B65" s="14">
        <v>0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f t="shared" si="2"/>
        <v>0</v>
      </c>
    </row>
    <row r="66" spans="1:16" x14ac:dyDescent="0.25">
      <c r="A66" s="1" t="s">
        <v>55</v>
      </c>
      <c r="B66" s="14">
        <v>0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f t="shared" si="2"/>
        <v>0</v>
      </c>
    </row>
    <row r="67" spans="1:16" x14ac:dyDescent="0.25">
      <c r="A67" s="1" t="s">
        <v>56</v>
      </c>
      <c r="B67" s="14">
        <v>0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f t="shared" si="2"/>
        <v>0</v>
      </c>
    </row>
    <row r="68" spans="1:16" x14ac:dyDescent="0.25">
      <c r="A68" s="1" t="s">
        <v>57</v>
      </c>
      <c r="B68" s="14">
        <v>0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f t="shared" si="2"/>
        <v>0</v>
      </c>
    </row>
    <row r="69" spans="1:16" x14ac:dyDescent="0.25">
      <c r="A69" s="5" t="s">
        <v>58</v>
      </c>
      <c r="B69" s="15">
        <f>SUM(B70:B71)</f>
        <v>0</v>
      </c>
      <c r="C69" s="15">
        <f>SUM(C70:C71)</f>
        <v>0</v>
      </c>
      <c r="D69" s="15">
        <f t="shared" ref="D69:P69" si="10">SUM(D70:D71)</f>
        <v>0</v>
      </c>
      <c r="E69" s="15">
        <f t="shared" si="10"/>
        <v>0</v>
      </c>
      <c r="F69" s="15">
        <f t="shared" si="10"/>
        <v>0</v>
      </c>
      <c r="G69" s="15">
        <f t="shared" si="10"/>
        <v>0</v>
      </c>
      <c r="H69" s="15">
        <f t="shared" si="10"/>
        <v>0</v>
      </c>
      <c r="I69" s="15">
        <f t="shared" si="10"/>
        <v>0</v>
      </c>
      <c r="J69" s="15">
        <f t="shared" si="10"/>
        <v>0</v>
      </c>
      <c r="K69" s="15">
        <f t="shared" si="10"/>
        <v>0</v>
      </c>
      <c r="L69" s="15">
        <f t="shared" si="10"/>
        <v>0</v>
      </c>
      <c r="M69" s="15">
        <f t="shared" si="10"/>
        <v>0</v>
      </c>
      <c r="N69" s="15">
        <f t="shared" si="10"/>
        <v>0</v>
      </c>
      <c r="O69" s="15">
        <f t="shared" si="10"/>
        <v>0</v>
      </c>
      <c r="P69" s="15">
        <f t="shared" si="10"/>
        <v>0</v>
      </c>
    </row>
    <row r="70" spans="1:16" x14ac:dyDescent="0.25">
      <c r="A70" s="1" t="s">
        <v>59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f t="shared" si="2"/>
        <v>0</v>
      </c>
    </row>
    <row r="71" spans="1:16" x14ac:dyDescent="0.25">
      <c r="A71" s="1" t="s">
        <v>60</v>
      </c>
      <c r="B71" s="14">
        <v>0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f t="shared" si="2"/>
        <v>0</v>
      </c>
    </row>
    <row r="72" spans="1:16" x14ac:dyDescent="0.25">
      <c r="A72" s="5" t="s">
        <v>61</v>
      </c>
      <c r="B72" s="15">
        <f>SUM(B73:B75)</f>
        <v>0</v>
      </c>
      <c r="C72" s="15">
        <f>SUM(C73:C75)</f>
        <v>0</v>
      </c>
      <c r="D72" s="15">
        <f t="shared" ref="D72:P72" si="11">SUM(D73:D75)</f>
        <v>0</v>
      </c>
      <c r="E72" s="15">
        <f t="shared" si="11"/>
        <v>0</v>
      </c>
      <c r="F72" s="15">
        <f t="shared" si="11"/>
        <v>0</v>
      </c>
      <c r="G72" s="15">
        <f t="shared" si="11"/>
        <v>0</v>
      </c>
      <c r="H72" s="15">
        <f t="shared" si="11"/>
        <v>0</v>
      </c>
      <c r="I72" s="15">
        <f t="shared" si="11"/>
        <v>0</v>
      </c>
      <c r="J72" s="15">
        <f t="shared" si="11"/>
        <v>0</v>
      </c>
      <c r="K72" s="15">
        <f t="shared" si="11"/>
        <v>0</v>
      </c>
      <c r="L72" s="15">
        <f t="shared" si="11"/>
        <v>0</v>
      </c>
      <c r="M72" s="15">
        <f t="shared" si="11"/>
        <v>0</v>
      </c>
      <c r="N72" s="15">
        <f t="shared" si="11"/>
        <v>0</v>
      </c>
      <c r="O72" s="15">
        <f t="shared" si="11"/>
        <v>0</v>
      </c>
      <c r="P72" s="15">
        <f t="shared" si="11"/>
        <v>0</v>
      </c>
    </row>
    <row r="73" spans="1:16" x14ac:dyDescent="0.25">
      <c r="A73" s="1" t="s">
        <v>62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f t="shared" si="2"/>
        <v>0</v>
      </c>
    </row>
    <row r="74" spans="1:16" x14ac:dyDescent="0.25">
      <c r="A74" s="1" t="s">
        <v>63</v>
      </c>
      <c r="B74" s="14">
        <v>0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f t="shared" si="2"/>
        <v>0</v>
      </c>
    </row>
    <row r="75" spans="1:16" x14ac:dyDescent="0.25">
      <c r="A75" s="1" t="s">
        <v>64</v>
      </c>
      <c r="B75" s="14">
        <v>0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f t="shared" si="2"/>
        <v>0</v>
      </c>
    </row>
    <row r="76" spans="1:16" x14ac:dyDescent="0.25">
      <c r="A76" s="6" t="s">
        <v>67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</row>
    <row r="77" spans="1:16" x14ac:dyDescent="0.25">
      <c r="A77" s="5" t="s">
        <v>68</v>
      </c>
      <c r="B77" s="15">
        <f>SUM(B78:B79)</f>
        <v>0</v>
      </c>
      <c r="C77" s="15">
        <f>SUM(C78:C79)</f>
        <v>0</v>
      </c>
      <c r="D77" s="15">
        <f t="shared" ref="D77:P77" si="12">SUM(D78:D79)</f>
        <v>0</v>
      </c>
      <c r="E77" s="15">
        <f t="shared" si="12"/>
        <v>0</v>
      </c>
      <c r="F77" s="15">
        <f t="shared" si="12"/>
        <v>0</v>
      </c>
      <c r="G77" s="15">
        <f t="shared" si="12"/>
        <v>0</v>
      </c>
      <c r="H77" s="15">
        <f t="shared" si="12"/>
        <v>0</v>
      </c>
      <c r="I77" s="15">
        <f t="shared" si="12"/>
        <v>0</v>
      </c>
      <c r="J77" s="15">
        <f t="shared" si="12"/>
        <v>0</v>
      </c>
      <c r="K77" s="15">
        <f t="shared" si="12"/>
        <v>0</v>
      </c>
      <c r="L77" s="15">
        <f t="shared" si="12"/>
        <v>0</v>
      </c>
      <c r="M77" s="15">
        <f t="shared" si="12"/>
        <v>0</v>
      </c>
      <c r="N77" s="15">
        <f t="shared" si="12"/>
        <v>0</v>
      </c>
      <c r="O77" s="15">
        <f t="shared" si="12"/>
        <v>0</v>
      </c>
      <c r="P77" s="15">
        <f t="shared" si="12"/>
        <v>0</v>
      </c>
    </row>
    <row r="78" spans="1:16" x14ac:dyDescent="0.25">
      <c r="A78" s="1" t="s">
        <v>69</v>
      </c>
      <c r="B78" s="14">
        <v>0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f t="shared" ref="P78:P84" si="13">SUM(D78:O78)</f>
        <v>0</v>
      </c>
    </row>
    <row r="79" spans="1:16" x14ac:dyDescent="0.25">
      <c r="A79" s="1" t="s">
        <v>70</v>
      </c>
      <c r="B79" s="14">
        <v>0</v>
      </c>
      <c r="C79" s="14">
        <v>0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>
        <f>SUM(D79:O79)</f>
        <v>0</v>
      </c>
    </row>
    <row r="80" spans="1:16" x14ac:dyDescent="0.25">
      <c r="A80" s="5" t="s">
        <v>71</v>
      </c>
      <c r="B80" s="15">
        <f>SUM(B81:B82)</f>
        <v>0</v>
      </c>
      <c r="C80" s="15">
        <f>SUM(C81:C82)</f>
        <v>0</v>
      </c>
      <c r="D80" s="15">
        <f t="shared" ref="D80:P80" si="14">SUM(D81:D82)</f>
        <v>0</v>
      </c>
      <c r="E80" s="15">
        <f t="shared" si="14"/>
        <v>0</v>
      </c>
      <c r="F80" s="15">
        <f t="shared" si="14"/>
        <v>0</v>
      </c>
      <c r="G80" s="15">
        <f t="shared" si="14"/>
        <v>0</v>
      </c>
      <c r="H80" s="15">
        <f t="shared" si="14"/>
        <v>0</v>
      </c>
      <c r="I80" s="15">
        <f t="shared" si="14"/>
        <v>0</v>
      </c>
      <c r="J80" s="15">
        <f t="shared" si="14"/>
        <v>0</v>
      </c>
      <c r="K80" s="15">
        <f t="shared" si="14"/>
        <v>0</v>
      </c>
      <c r="L80" s="15">
        <f t="shared" si="14"/>
        <v>0</v>
      </c>
      <c r="M80" s="15">
        <f t="shared" si="14"/>
        <v>0</v>
      </c>
      <c r="N80" s="15">
        <f t="shared" si="14"/>
        <v>0</v>
      </c>
      <c r="O80" s="15">
        <f t="shared" si="14"/>
        <v>0</v>
      </c>
      <c r="P80" s="15">
        <f t="shared" si="14"/>
        <v>0</v>
      </c>
    </row>
    <row r="81" spans="1:16" x14ac:dyDescent="0.25">
      <c r="A81" s="1" t="s">
        <v>72</v>
      </c>
      <c r="B81" s="14">
        <v>0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f t="shared" si="13"/>
        <v>0</v>
      </c>
    </row>
    <row r="82" spans="1:16" x14ac:dyDescent="0.25">
      <c r="A82" s="1" t="s">
        <v>73</v>
      </c>
      <c r="B82" s="14">
        <v>0</v>
      </c>
      <c r="C82" s="14">
        <v>0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f t="shared" si="13"/>
        <v>0</v>
      </c>
    </row>
    <row r="83" spans="1:16" x14ac:dyDescent="0.25">
      <c r="A83" s="5" t="s">
        <v>74</v>
      </c>
      <c r="B83" s="15">
        <f>SUM(B84)</f>
        <v>0</v>
      </c>
      <c r="C83" s="15">
        <f>SUM(C84)</f>
        <v>0</v>
      </c>
      <c r="D83" s="15">
        <f t="shared" ref="D83:O83" si="15">SUM(D84)</f>
        <v>0</v>
      </c>
      <c r="E83" s="15">
        <f t="shared" si="15"/>
        <v>0</v>
      </c>
      <c r="F83" s="15">
        <f t="shared" si="15"/>
        <v>0</v>
      </c>
      <c r="G83" s="15">
        <f t="shared" si="15"/>
        <v>0</v>
      </c>
      <c r="H83" s="15">
        <f t="shared" si="15"/>
        <v>0</v>
      </c>
      <c r="I83" s="15">
        <f t="shared" si="15"/>
        <v>0</v>
      </c>
      <c r="J83" s="15">
        <f t="shared" si="15"/>
        <v>0</v>
      </c>
      <c r="K83" s="15">
        <f t="shared" ref="K83" si="16">SUM(K84)</f>
        <v>0</v>
      </c>
      <c r="L83" s="15">
        <f t="shared" si="15"/>
        <v>0</v>
      </c>
      <c r="M83" s="15">
        <f t="shared" si="15"/>
        <v>0</v>
      </c>
      <c r="N83" s="15">
        <f t="shared" si="15"/>
        <v>0</v>
      </c>
      <c r="O83" s="15">
        <f t="shared" si="15"/>
        <v>0</v>
      </c>
      <c r="P83" s="15">
        <f>SUM(P84)</f>
        <v>0</v>
      </c>
    </row>
    <row r="84" spans="1:16" x14ac:dyDescent="0.25">
      <c r="A84" s="1" t="s">
        <v>75</v>
      </c>
      <c r="B84" s="14">
        <v>0</v>
      </c>
      <c r="C84" s="14">
        <v>0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f t="shared" si="13"/>
        <v>0</v>
      </c>
    </row>
    <row r="85" spans="1:16" x14ac:dyDescent="0.25">
      <c r="A85" s="2" t="s">
        <v>65</v>
      </c>
      <c r="B85" s="17">
        <f>+B12+B18+B28+B38+B47+B54+B64+B69+B72+B77+B80+B83</f>
        <v>288326009</v>
      </c>
      <c r="C85" s="18">
        <f>+C12+C18+C28+C38+C47+C54+C64+C69+C72+C77+C80+C83</f>
        <v>288326009</v>
      </c>
      <c r="D85" s="17">
        <f t="shared" ref="D85:P85" si="17">+D12+D18+D28+D38+D47+D54+D64+D69+D72+D77+D80+D83</f>
        <v>16103723.35</v>
      </c>
      <c r="E85" s="18">
        <f t="shared" si="17"/>
        <v>0</v>
      </c>
      <c r="F85" s="17">
        <f t="shared" si="17"/>
        <v>0</v>
      </c>
      <c r="G85" s="18">
        <f t="shared" si="17"/>
        <v>0</v>
      </c>
      <c r="H85" s="17">
        <f t="shared" si="17"/>
        <v>0</v>
      </c>
      <c r="I85" s="18">
        <f t="shared" si="17"/>
        <v>0</v>
      </c>
      <c r="J85" s="17">
        <f t="shared" si="17"/>
        <v>0</v>
      </c>
      <c r="K85" s="18">
        <f t="shared" si="17"/>
        <v>0</v>
      </c>
      <c r="L85" s="17">
        <f t="shared" si="17"/>
        <v>0</v>
      </c>
      <c r="M85" s="18">
        <f t="shared" si="17"/>
        <v>0</v>
      </c>
      <c r="N85" s="17">
        <f t="shared" si="17"/>
        <v>0</v>
      </c>
      <c r="O85" s="18">
        <f t="shared" si="17"/>
        <v>0</v>
      </c>
      <c r="P85" s="17">
        <f t="shared" si="17"/>
        <v>16103723.35</v>
      </c>
    </row>
    <row r="87" spans="1:16" x14ac:dyDescent="0.25">
      <c r="A87" s="8" t="s">
        <v>96</v>
      </c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</row>
    <row r="88" spans="1:16" x14ac:dyDescent="0.25">
      <c r="A88" s="8" t="s">
        <v>109</v>
      </c>
      <c r="B88" s="9"/>
      <c r="C88" s="10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</row>
    <row r="89" spans="1:16" x14ac:dyDescent="0.25">
      <c r="A89" s="8" t="s">
        <v>110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</row>
    <row r="90" spans="1:16" x14ac:dyDescent="0.25">
      <c r="C90" s="11"/>
    </row>
    <row r="91" spans="1:16" ht="18.75" x14ac:dyDescent="0.3">
      <c r="A91" s="12" t="s">
        <v>97</v>
      </c>
    </row>
    <row r="92" spans="1:16" x14ac:dyDescent="0.25">
      <c r="A92" s="13" t="s">
        <v>98</v>
      </c>
    </row>
    <row r="93" spans="1:16" ht="30" x14ac:dyDescent="0.25">
      <c r="A93" s="13" t="s">
        <v>99</v>
      </c>
    </row>
    <row r="94" spans="1:16" x14ac:dyDescent="0.25">
      <c r="A94" s="13" t="s">
        <v>100</v>
      </c>
    </row>
    <row r="95" spans="1:16" x14ac:dyDescent="0.25">
      <c r="A95" s="13" t="s">
        <v>101</v>
      </c>
    </row>
    <row r="96" spans="1:16" x14ac:dyDescent="0.25">
      <c r="A96" s="13" t="s">
        <v>102</v>
      </c>
    </row>
    <row r="99" spans="1:14" ht="15.75" x14ac:dyDescent="0.25">
      <c r="A99" s="20" t="s">
        <v>103</v>
      </c>
      <c r="B99" s="20"/>
      <c r="C99" s="20"/>
      <c r="D99" s="21"/>
      <c r="E99" s="19"/>
      <c r="F99" s="20"/>
      <c r="G99" s="20"/>
      <c r="H99" s="20"/>
      <c r="I99" s="20"/>
      <c r="J99" s="23" t="s">
        <v>104</v>
      </c>
      <c r="K99" s="23"/>
      <c r="L99" s="23"/>
      <c r="M99" s="23"/>
      <c r="N99" s="23"/>
    </row>
    <row r="100" spans="1:14" ht="15.75" x14ac:dyDescent="0.25">
      <c r="A100" s="20"/>
      <c r="B100" s="20"/>
      <c r="C100" s="20"/>
      <c r="D100" s="21"/>
      <c r="E100" s="19"/>
      <c r="F100" s="20"/>
      <c r="G100" s="20"/>
      <c r="H100" s="20"/>
      <c r="I100" s="20"/>
      <c r="J100" s="20"/>
      <c r="K100" s="20"/>
      <c r="L100" s="20"/>
      <c r="M100" s="20"/>
      <c r="N100" s="20"/>
    </row>
    <row r="101" spans="1:14" ht="15.75" x14ac:dyDescent="0.25">
      <c r="A101" s="20"/>
      <c r="B101" s="20"/>
      <c r="C101" s="20"/>
      <c r="D101" s="21"/>
      <c r="E101" s="19"/>
      <c r="F101" s="20"/>
      <c r="G101" s="20"/>
      <c r="H101" s="20"/>
      <c r="I101" s="20"/>
      <c r="J101" s="20"/>
      <c r="K101" s="20"/>
      <c r="L101" s="20"/>
      <c r="M101" s="20"/>
      <c r="N101" s="20"/>
    </row>
    <row r="102" spans="1:14" ht="15.75" x14ac:dyDescent="0.25">
      <c r="A102" s="22" t="s">
        <v>105</v>
      </c>
      <c r="B102" s="20"/>
      <c r="C102" s="20"/>
      <c r="D102" s="21"/>
      <c r="E102" s="19"/>
      <c r="F102" s="20"/>
      <c r="G102" s="20"/>
      <c r="H102" s="20"/>
      <c r="I102" s="20"/>
      <c r="J102" s="24" t="s">
        <v>106</v>
      </c>
      <c r="K102" s="24"/>
      <c r="L102" s="24"/>
      <c r="M102" s="24"/>
      <c r="N102" s="24"/>
    </row>
    <row r="103" spans="1:14" ht="15.75" x14ac:dyDescent="0.25">
      <c r="A103" s="20" t="s">
        <v>107</v>
      </c>
      <c r="B103" s="20"/>
      <c r="C103" s="20"/>
      <c r="D103" s="21"/>
      <c r="E103" s="19"/>
      <c r="F103" s="20"/>
      <c r="G103" s="20"/>
      <c r="H103" s="20"/>
      <c r="I103" s="20"/>
      <c r="J103" s="23" t="s">
        <v>108</v>
      </c>
      <c r="K103" s="23"/>
      <c r="L103" s="23"/>
      <c r="M103" s="23"/>
      <c r="N103" s="23"/>
    </row>
  </sheetData>
  <mergeCells count="12">
    <mergeCell ref="J99:N99"/>
    <mergeCell ref="J102:N102"/>
    <mergeCell ref="J103:N103"/>
    <mergeCell ref="A3:P3"/>
    <mergeCell ref="A4:P4"/>
    <mergeCell ref="A9:A10"/>
    <mergeCell ref="B9:B10"/>
    <mergeCell ref="C9:C10"/>
    <mergeCell ref="A5:P5"/>
    <mergeCell ref="A6:P6"/>
    <mergeCell ref="A7:P7"/>
    <mergeCell ref="D9:P9"/>
  </mergeCells>
  <pageMargins left="0.3" right="0.21" top="0.45" bottom="0.35" header="0.37" footer="0.17"/>
  <pageSetup paperSize="5" scale="48" fitToHeight="0" orientation="landscape" r:id="rId1"/>
  <ignoredErrors>
    <ignoredError sqref="P13:P46 P55:P63 P65:P75 P78:P84 P47:P53" formulaRange="1"/>
    <ignoredError sqref="P54 P6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Aprobado-Ejec </vt:lpstr>
      <vt:lpstr>'Presupuesto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Arabelly Villar</cp:lastModifiedBy>
  <cp:lastPrinted>2022-01-11T04:49:50Z</cp:lastPrinted>
  <dcterms:created xsi:type="dcterms:W3CDTF">2021-07-29T18:58:50Z</dcterms:created>
  <dcterms:modified xsi:type="dcterms:W3CDTF">2023-02-01T14:59:25Z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4c1ebeb2-fd81-4c8f-a0cb-2aecced6e973</vt:lpwstr>
  </property>
</Properties>
</file>