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LIO\Q - RECURSOS HUMANOS\PERSONAL CONTRATADO\"/>
    </mc:Choice>
  </mc:AlternateContent>
  <bookViews>
    <workbookView xWindow="0" yWindow="0" windowWidth="21600" windowHeight="11025"/>
  </bookViews>
  <sheets>
    <sheet name="JULIO 2022" sheetId="1" r:id="rId1"/>
  </sheets>
  <definedNames>
    <definedName name="_xlnm._FilterDatabase" localSheetId="0" hidden="1">'JULIO 2022'!$A$2:$M$9</definedName>
    <definedName name="_xlnm.Print_Area" localSheetId="0">'JULIO 2022'!$A$1:$M$58</definedName>
  </definedNames>
  <calcPr calcId="162913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G13" i="1"/>
  <c r="M45" i="1"/>
  <c r="L45" i="1"/>
  <c r="K45" i="1"/>
  <c r="J45" i="1"/>
  <c r="I45" i="1"/>
  <c r="H45" i="1"/>
  <c r="G45" i="1"/>
  <c r="M41" i="1"/>
  <c r="L41" i="1"/>
  <c r="K41" i="1"/>
  <c r="J41" i="1"/>
  <c r="I41" i="1"/>
  <c r="H41" i="1"/>
  <c r="G41" i="1"/>
  <c r="M25" i="1" l="1"/>
  <c r="L25" i="1"/>
  <c r="K25" i="1"/>
  <c r="K32" i="1" s="1"/>
  <c r="J25" i="1"/>
  <c r="I25" i="1"/>
  <c r="H25" i="1"/>
  <c r="G25" i="1"/>
  <c r="M21" i="1"/>
  <c r="L21" i="1"/>
  <c r="K21" i="1"/>
  <c r="J21" i="1"/>
  <c r="I21" i="1"/>
  <c r="H21" i="1"/>
  <c r="G21" i="1"/>
  <c r="G47" i="1" s="1"/>
  <c r="K13" i="1"/>
  <c r="K47" i="1" s="1"/>
  <c r="J13" i="1"/>
  <c r="I13" i="1"/>
  <c r="I47" i="1" s="1"/>
  <c r="H13" i="1"/>
  <c r="H47" i="1" s="1"/>
  <c r="J47" i="1" l="1"/>
  <c r="L12" i="1"/>
  <c r="L13" i="1" s="1"/>
  <c r="L47" i="1" s="1"/>
  <c r="M12" i="1" l="1"/>
  <c r="M13" i="1" l="1"/>
  <c r="M47" i="1" s="1"/>
</calcChain>
</file>

<file path=xl/sharedStrings.xml><?xml version="1.0" encoding="utf-8"?>
<sst xmlns="http://schemas.openxmlformats.org/spreadsheetml/2006/main" count="79" uniqueCount="57">
  <si>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</si>
  <si>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</si>
  <si>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</si>
  <si>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</si>
  <si>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</si>
  <si>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</si>
  <si>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</si>
  <si>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</si>
  <si>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</si>
  <si>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</si>
  <si>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</si>
  <si>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</si>
  <si>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</si>
  <si>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</si>
  <si>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</si>
  <si>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</si>
  <si>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</si>
  <si>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</si>
  <si>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</si>
  <si>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</si>
  <si>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</si>
  <si>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</si>
  <si>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</si>
  <si>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</si>
  <si>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</si>
  <si>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</si>
  <si>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</si>
  <si>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</si>
  <si>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</si>
  <si>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</si>
  <si>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</si>
  <si>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</si>
  <si>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</si>
  <si>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</si>
  <si>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</si>
  <si>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</si>
  <si>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</si>
  <si>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</si>
  <si>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</si>
  <si>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</si>
  <si>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</si>
  <si>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</si>
  <si>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</si>
  <si>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CONTRATO</t>
  </si>
  <si>
    <t>DIVISION DE COORDINACION TERRITORIAL</t>
  </si>
  <si>
    <t>DILCIO NARCISO PEGUERO AGRAMONTE</t>
  </si>
  <si>
    <t>COORDINACION TERRITORIAL</t>
  </si>
  <si>
    <t>CONTRATTO</t>
  </si>
  <si>
    <t>DEPARTAMENTO JURIDICO</t>
  </si>
  <si>
    <t>MARITZA BOTIER LORENZO</t>
  </si>
  <si>
    <t>CONSULTORA JURIDICA</t>
  </si>
  <si>
    <t>Mes de Julio 2022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</si>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</sst>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;@"/>
    <numFmt numFmtId="166" formatCode="#,##0.0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166" fontId="14" fillId="6" borderId="0" xfId="1" applyNumberFormat="1" applyFont="1" applyFill="1" applyBorder="1"/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164" fontId="4" fillId="7" borderId="0" xfId="1" applyFont="1" applyFill="1" applyBorder="1"/>
    <xf numFmtId="4" fontId="0" fillId="8" borderId="0" xfId="1" applyNumberFormat="1" applyFont="1" applyFill="1" applyBorder="1" applyAlignment="1">
      <alignment horizontal="right"/>
    </xf>
    <xf numFmtId="4" fontId="4" fillId="7" borderId="0" xfId="1" applyNumberFormat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0" fillId="8" borderId="0" xfId="0" applyNumberFormat="1" applyFont="1" applyFill="1" applyAlignment="1"/>
    <xf numFmtId="4" fontId="4" fillId="8" borderId="0" xfId="1" applyNumberFormat="1" applyFont="1" applyFill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57"/>
  <sheetViews>
    <sheetView showGridLines="0" tabSelected="1" zoomScale="80" zoomScaleNormal="80" workbookViewId="0">
      <pane ySplit="9" topLeftCell="A10" activePane="bottomLeft" state="frozen"/>
      <selection pane="bottomLeft" activeCell="B53" sqref="B53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4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5" t="s">
        <v>55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5" t="s">
        <v>51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89" t="s">
        <v>0</v>
      </c>
      <c r="B8" s="89" t="s">
        <v>3</v>
      </c>
      <c r="C8" s="82" t="s">
        <v>4</v>
      </c>
      <c r="D8" s="82" t="s">
        <v>20</v>
      </c>
      <c r="E8" s="35" t="s">
        <v>15</v>
      </c>
      <c r="F8" s="35"/>
      <c r="G8" s="80" t="s">
        <v>5</v>
      </c>
      <c r="H8" s="80" t="s">
        <v>6</v>
      </c>
      <c r="I8" s="80" t="s">
        <v>7</v>
      </c>
      <c r="J8" s="80" t="s">
        <v>8</v>
      </c>
      <c r="K8" s="80" t="s">
        <v>9</v>
      </c>
      <c r="L8" s="80" t="s">
        <v>10</v>
      </c>
      <c r="M8" s="80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88"/>
      <c r="B9" s="88"/>
      <c r="C9" s="88"/>
      <c r="D9" s="83"/>
      <c r="E9" s="36" t="s">
        <v>16</v>
      </c>
      <c r="F9" s="36" t="s">
        <v>17</v>
      </c>
      <c r="G9" s="81"/>
      <c r="H9" s="81"/>
      <c r="I9" s="81"/>
      <c r="J9" s="81"/>
      <c r="K9" s="81"/>
      <c r="L9" s="81"/>
      <c r="M9" s="8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6" t="s">
        <v>18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2" customFormat="1" ht="15.75" customHeight="1" x14ac:dyDescent="0.25">
      <c r="A11" s="54" t="s">
        <v>24</v>
      </c>
      <c r="B11" s="52" t="s">
        <v>25</v>
      </c>
      <c r="C11" s="52" t="s">
        <v>14</v>
      </c>
      <c r="D11" s="43" t="s">
        <v>21</v>
      </c>
      <c r="E11" s="14">
        <v>44197</v>
      </c>
      <c r="F11" s="14">
        <v>44713</v>
      </c>
      <c r="G11" s="29">
        <v>50000</v>
      </c>
      <c r="H11" s="29">
        <v>1435</v>
      </c>
      <c r="I11" s="29">
        <v>1854</v>
      </c>
      <c r="J11" s="53">
        <v>1520</v>
      </c>
      <c r="K11" s="53">
        <v>25</v>
      </c>
      <c r="L11" s="53">
        <v>4834</v>
      </c>
      <c r="M11" s="53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26</v>
      </c>
      <c r="B12" s="7" t="s">
        <v>27</v>
      </c>
      <c r="C12" s="8" t="s">
        <v>14</v>
      </c>
      <c r="D12" s="38" t="s">
        <v>21</v>
      </c>
      <c r="E12" s="14">
        <v>44562</v>
      </c>
      <c r="F12" s="14">
        <v>44713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39"/>
      <c r="E13" s="23"/>
      <c r="F13" s="23"/>
      <c r="G13" s="31">
        <f>SUM(G11:G12)</f>
        <v>115000</v>
      </c>
      <c r="H13" s="31">
        <f t="shared" ref="H13:M13" si="2">SUM(H11:H12)</f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60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8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9" customFormat="1" ht="15.75" customHeight="1" x14ac:dyDescent="0.25">
      <c r="A15" s="18" t="s">
        <v>48</v>
      </c>
      <c r="B15" s="7"/>
      <c r="C15" s="8"/>
      <c r="D15" s="38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9" customFormat="1" ht="15.75" customHeight="1" x14ac:dyDescent="0.25">
      <c r="A16" s="7" t="s">
        <v>49</v>
      </c>
      <c r="B16" s="7" t="s">
        <v>50</v>
      </c>
      <c r="C16" s="8" t="s">
        <v>43</v>
      </c>
      <c r="D16" s="38" t="s">
        <v>33</v>
      </c>
      <c r="E16" s="14">
        <v>44713</v>
      </c>
      <c r="F16" s="14">
        <v>44896</v>
      </c>
      <c r="G16" s="29">
        <v>85000</v>
      </c>
      <c r="H16" s="29">
        <v>2439.5</v>
      </c>
      <c r="I16" s="29">
        <v>8576.99</v>
      </c>
      <c r="J16" s="29">
        <v>2584</v>
      </c>
      <c r="K16" s="29">
        <v>25</v>
      </c>
      <c r="L16" s="29">
        <v>13625.49</v>
      </c>
      <c r="M16" s="30">
        <v>71374.509999999995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9" customFormat="1" ht="15.75" customHeight="1" x14ac:dyDescent="0.25">
      <c r="A17" s="20" t="s">
        <v>12</v>
      </c>
      <c r="B17" s="21">
        <v>1</v>
      </c>
      <c r="C17" s="22"/>
      <c r="D17" s="39"/>
      <c r="E17" s="23"/>
      <c r="F17" s="23"/>
      <c r="G17" s="31">
        <f t="shared" ref="G17:M17" si="3">SUM(G15:G16)</f>
        <v>85000</v>
      </c>
      <c r="H17" s="31">
        <f t="shared" si="3"/>
        <v>2439.5</v>
      </c>
      <c r="I17" s="31">
        <f t="shared" si="3"/>
        <v>8576.99</v>
      </c>
      <c r="J17" s="31">
        <f t="shared" si="3"/>
        <v>2584</v>
      </c>
      <c r="K17" s="31">
        <f t="shared" si="3"/>
        <v>25</v>
      </c>
      <c r="L17" s="31">
        <f t="shared" si="3"/>
        <v>13625.49</v>
      </c>
      <c r="M17" s="60">
        <f t="shared" si="3"/>
        <v>71374.509999999995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9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2" customFormat="1" ht="15.75" customHeight="1" x14ac:dyDescent="0.25">
      <c r="A19" s="18" t="s">
        <v>28</v>
      </c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2" customFormat="1" ht="15.75" customHeight="1" x14ac:dyDescent="0.25">
      <c r="A20" s="7" t="s">
        <v>29</v>
      </c>
      <c r="B20" s="7" t="s">
        <v>54</v>
      </c>
      <c r="C20" s="8" t="s">
        <v>19</v>
      </c>
      <c r="D20" s="38" t="s">
        <v>21</v>
      </c>
      <c r="E20" s="14">
        <v>44682</v>
      </c>
      <c r="F20" s="14">
        <v>44866</v>
      </c>
      <c r="G20" s="29">
        <v>55000</v>
      </c>
      <c r="H20" s="29">
        <v>1578.5</v>
      </c>
      <c r="I20" s="29">
        <v>2559.6799999999998</v>
      </c>
      <c r="J20" s="29">
        <v>1672</v>
      </c>
      <c r="K20" s="29">
        <v>25</v>
      </c>
      <c r="L20" s="29">
        <v>5835.18</v>
      </c>
      <c r="M20" s="30">
        <v>49164.82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2" customFormat="1" ht="15.75" customHeight="1" x14ac:dyDescent="0.25">
      <c r="A21" s="20" t="s">
        <v>12</v>
      </c>
      <c r="B21" s="21">
        <v>1</v>
      </c>
      <c r="C21" s="22"/>
      <c r="D21" s="39"/>
      <c r="E21" s="23"/>
      <c r="F21" s="23"/>
      <c r="G21" s="31">
        <f t="shared" ref="G21:M21" si="4">SUM(G19:G20)</f>
        <v>55000</v>
      </c>
      <c r="H21" s="31">
        <f t="shared" si="4"/>
        <v>1578.5</v>
      </c>
      <c r="I21" s="31">
        <f t="shared" si="4"/>
        <v>2559.6799999999998</v>
      </c>
      <c r="J21" s="31">
        <f t="shared" si="4"/>
        <v>1672</v>
      </c>
      <c r="K21" s="31">
        <f t="shared" si="4"/>
        <v>25</v>
      </c>
      <c r="L21" s="31">
        <f t="shared" si="4"/>
        <v>5835.18</v>
      </c>
      <c r="M21" s="60">
        <f t="shared" si="4"/>
        <v>49164.82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2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18" t="s">
        <v>30</v>
      </c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7" t="s">
        <v>31</v>
      </c>
      <c r="B24" s="7" t="s">
        <v>32</v>
      </c>
      <c r="C24" s="8" t="s">
        <v>19</v>
      </c>
      <c r="D24" s="38" t="s">
        <v>33</v>
      </c>
      <c r="E24" s="14">
        <v>44593</v>
      </c>
      <c r="F24" s="14">
        <v>44774</v>
      </c>
      <c r="G24" s="29">
        <v>45000</v>
      </c>
      <c r="H24" s="29">
        <v>1291.5</v>
      </c>
      <c r="I24" s="29">
        <v>1148.33</v>
      </c>
      <c r="J24" s="29">
        <v>1368</v>
      </c>
      <c r="K24" s="29">
        <v>25</v>
      </c>
      <c r="L24" s="29">
        <v>3832.83</v>
      </c>
      <c r="M24" s="30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20" t="s">
        <v>12</v>
      </c>
      <c r="B25" s="21">
        <v>1</v>
      </c>
      <c r="C25" s="22"/>
      <c r="D25" s="39"/>
      <c r="E25" s="23"/>
      <c r="F25" s="23"/>
      <c r="G25" s="31">
        <f t="shared" ref="G25:M25" si="5">SUM(G23:G24)</f>
        <v>45000</v>
      </c>
      <c r="H25" s="31">
        <f t="shared" si="5"/>
        <v>1291.5</v>
      </c>
      <c r="I25" s="31">
        <f t="shared" si="5"/>
        <v>1148.33</v>
      </c>
      <c r="J25" s="31">
        <f t="shared" si="5"/>
        <v>1368</v>
      </c>
      <c r="K25" s="31">
        <f t="shared" si="5"/>
        <v>25</v>
      </c>
      <c r="L25" s="31">
        <f t="shared" si="5"/>
        <v>3832.83</v>
      </c>
      <c r="M25" s="60">
        <f t="shared" si="5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5" customFormat="1" ht="30.75" customHeight="1" x14ac:dyDescent="0.25">
      <c r="A26" s="57" t="s">
        <v>38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6" customFormat="1" ht="21" customHeight="1" x14ac:dyDescent="0.25">
      <c r="A27" s="58" t="s">
        <v>39</v>
      </c>
      <c r="B27" s="7" t="s">
        <v>53</v>
      </c>
      <c r="C27" s="8" t="s">
        <v>19</v>
      </c>
      <c r="D27" s="38" t="s">
        <v>33</v>
      </c>
      <c r="E27" s="14">
        <v>44562</v>
      </c>
      <c r="F27" s="14">
        <v>44713</v>
      </c>
      <c r="G27" s="29">
        <v>74000</v>
      </c>
      <c r="H27" s="29">
        <v>2123.8000000000002</v>
      </c>
      <c r="I27" s="29">
        <v>6121.2</v>
      </c>
      <c r="J27" s="29">
        <v>2249.6</v>
      </c>
      <c r="K27" s="29">
        <v>25</v>
      </c>
      <c r="L27" s="29">
        <v>10519.6</v>
      </c>
      <c r="M27" s="30">
        <v>63480.4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6" customFormat="1" ht="15.75" customHeight="1" x14ac:dyDescent="0.25">
      <c r="A28" s="20" t="s">
        <v>12</v>
      </c>
      <c r="B28" s="21">
        <v>1</v>
      </c>
      <c r="C28" s="22"/>
      <c r="D28" s="39"/>
      <c r="E28" s="23"/>
      <c r="F28" s="23"/>
      <c r="G28" s="31">
        <v>74000</v>
      </c>
      <c r="H28" s="31">
        <v>2123.8000000000002</v>
      </c>
      <c r="I28" s="31">
        <v>6121.2</v>
      </c>
      <c r="J28" s="31">
        <v>2249.6</v>
      </c>
      <c r="K28" s="31">
        <v>25</v>
      </c>
      <c r="L28" s="31">
        <v>10519.6</v>
      </c>
      <c r="M28" s="60">
        <v>63480.4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5" customFormat="1" ht="15.75" customHeight="1" x14ac:dyDescent="0.25">
      <c r="A29" s="7"/>
      <c r="B29" s="7"/>
      <c r="C29" s="8"/>
      <c r="D29" s="38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9" customFormat="1" ht="15.75" customHeight="1" x14ac:dyDescent="0.25">
      <c r="A30" s="18" t="s">
        <v>34</v>
      </c>
      <c r="B30" s="7"/>
      <c r="C30" s="8"/>
      <c r="D30" s="38"/>
      <c r="E30" s="14"/>
      <c r="F30" s="14"/>
      <c r="G30" s="29"/>
      <c r="H30" s="29"/>
      <c r="I30" s="29"/>
      <c r="J30" s="29"/>
      <c r="K30" s="29"/>
      <c r="L30" s="29"/>
      <c r="M30" s="3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2" customFormat="1" ht="15.75" customHeight="1" x14ac:dyDescent="0.25">
      <c r="A31" s="7" t="s">
        <v>37</v>
      </c>
      <c r="B31" s="7" t="s">
        <v>36</v>
      </c>
      <c r="C31" s="8" t="s">
        <v>19</v>
      </c>
      <c r="D31" s="38" t="s">
        <v>33</v>
      </c>
      <c r="E31" s="14">
        <v>44593</v>
      </c>
      <c r="F31" s="14">
        <v>44774</v>
      </c>
      <c r="G31" s="29">
        <v>72000</v>
      </c>
      <c r="H31" s="29">
        <v>2066.4</v>
      </c>
      <c r="I31" s="29">
        <v>5744.84</v>
      </c>
      <c r="J31" s="29">
        <v>2188.8000000000002</v>
      </c>
      <c r="K31" s="29">
        <v>25</v>
      </c>
      <c r="L31" s="29">
        <v>10025.040000000001</v>
      </c>
      <c r="M31" s="30">
        <v>61974.96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72" customFormat="1" ht="15.75" customHeight="1" x14ac:dyDescent="0.25">
      <c r="A32" s="64" t="s">
        <v>12</v>
      </c>
      <c r="B32" s="65">
        <v>1</v>
      </c>
      <c r="C32" s="66"/>
      <c r="D32" s="67"/>
      <c r="E32" s="68"/>
      <c r="F32" s="68"/>
      <c r="G32" s="69">
        <v>72000</v>
      </c>
      <c r="H32" s="69">
        <v>2066.4</v>
      </c>
      <c r="I32" s="69">
        <v>5744.84</v>
      </c>
      <c r="J32" s="69">
        <v>2188.8000000000002</v>
      </c>
      <c r="K32" s="70">
        <f>SUM(K25:K26)</f>
        <v>25</v>
      </c>
      <c r="L32" s="69">
        <v>10025.040000000001</v>
      </c>
      <c r="M32" s="74">
        <v>61974.96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</row>
    <row r="33" spans="1:29" s="62" customFormat="1" ht="15.75" customHeight="1" x14ac:dyDescent="0.25">
      <c r="A33" s="7"/>
      <c r="B33" s="7"/>
      <c r="C33" s="8"/>
      <c r="D33" s="38"/>
      <c r="E33" s="14"/>
      <c r="F33" s="14"/>
      <c r="G33" s="29"/>
      <c r="H33" s="29"/>
      <c r="I33" s="29"/>
      <c r="J33" s="29"/>
      <c r="K33" s="29"/>
      <c r="L33" s="29"/>
      <c r="M33" s="3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62" customFormat="1" ht="15.75" customHeight="1" x14ac:dyDescent="0.25">
      <c r="A34" s="7"/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62" customFormat="1" ht="15.75" customHeight="1" x14ac:dyDescent="0.25">
      <c r="A35" s="18" t="s">
        <v>56</v>
      </c>
      <c r="B35" s="7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19" customFormat="1" ht="23.25" customHeight="1" x14ac:dyDescent="0.25">
      <c r="A36" s="7" t="s">
        <v>35</v>
      </c>
      <c r="B36" s="7" t="s">
        <v>52</v>
      </c>
      <c r="C36" s="8" t="s">
        <v>19</v>
      </c>
      <c r="D36" s="38" t="s">
        <v>33</v>
      </c>
      <c r="E36" s="14">
        <v>44652</v>
      </c>
      <c r="F36" s="14">
        <v>44835</v>
      </c>
      <c r="G36" s="63">
        <v>74000</v>
      </c>
      <c r="H36" s="63">
        <v>2123.8000000000002</v>
      </c>
      <c r="I36" s="63">
        <v>6121.2</v>
      </c>
      <c r="J36" s="63">
        <v>2249.6</v>
      </c>
      <c r="K36" s="63">
        <v>25</v>
      </c>
      <c r="L36" s="63">
        <v>10519.6</v>
      </c>
      <c r="M36" s="63">
        <v>63480.4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s="72" customFormat="1" ht="15.75" customHeight="1" x14ac:dyDescent="0.25">
      <c r="A37" s="64" t="s">
        <v>12</v>
      </c>
      <c r="B37" s="65">
        <v>1</v>
      </c>
      <c r="C37" s="66"/>
      <c r="D37" s="67"/>
      <c r="E37" s="68"/>
      <c r="F37" s="68"/>
      <c r="G37" s="73">
        <v>74000</v>
      </c>
      <c r="H37" s="73">
        <v>2123.8000000000002</v>
      </c>
      <c r="I37" s="73">
        <v>6121.2</v>
      </c>
      <c r="J37" s="73">
        <v>2249.6</v>
      </c>
      <c r="K37" s="73">
        <v>25</v>
      </c>
      <c r="L37" s="73">
        <v>10519.6</v>
      </c>
      <c r="M37" s="75">
        <v>63480.4</v>
      </c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s="17" customFormat="1" ht="15.75" customHeight="1" x14ac:dyDescent="0.25">
      <c r="A38" s="7"/>
      <c r="B38" s="18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59" customFormat="1" ht="15.75" customHeight="1" x14ac:dyDescent="0.25">
      <c r="A39" s="18" t="s">
        <v>40</v>
      </c>
      <c r="B39" s="18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59" customFormat="1" ht="15.75" customHeight="1" x14ac:dyDescent="0.25">
      <c r="A40" s="7" t="s">
        <v>41</v>
      </c>
      <c r="B40" s="7" t="s">
        <v>42</v>
      </c>
      <c r="C40" s="8" t="s">
        <v>43</v>
      </c>
      <c r="D40" s="38" t="s">
        <v>33</v>
      </c>
      <c r="E40" s="14">
        <v>44713</v>
      </c>
      <c r="F40" s="14">
        <v>44896</v>
      </c>
      <c r="G40" s="29">
        <v>74000</v>
      </c>
      <c r="H40" s="29">
        <v>2123.8000000000002</v>
      </c>
      <c r="I40" s="29">
        <v>6121.2</v>
      </c>
      <c r="J40" s="29">
        <v>2249.6</v>
      </c>
      <c r="K40" s="29">
        <v>25</v>
      </c>
      <c r="L40" s="29">
        <v>10519.6</v>
      </c>
      <c r="M40" s="30">
        <v>63480.4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9" customFormat="1" ht="15.75" customHeight="1" x14ac:dyDescent="0.25">
      <c r="A41" s="20" t="s">
        <v>12</v>
      </c>
      <c r="B41" s="21">
        <v>1</v>
      </c>
      <c r="C41" s="22"/>
      <c r="D41" s="39"/>
      <c r="E41" s="23"/>
      <c r="F41" s="23"/>
      <c r="G41" s="31">
        <f t="shared" ref="G41:M41" si="6">SUM(G39:G40)</f>
        <v>74000</v>
      </c>
      <c r="H41" s="31">
        <f t="shared" si="6"/>
        <v>2123.8000000000002</v>
      </c>
      <c r="I41" s="31">
        <f t="shared" si="6"/>
        <v>6121.2</v>
      </c>
      <c r="J41" s="31">
        <f t="shared" si="6"/>
        <v>2249.6</v>
      </c>
      <c r="K41" s="31">
        <f t="shared" si="6"/>
        <v>25</v>
      </c>
      <c r="L41" s="31">
        <f t="shared" si="6"/>
        <v>10519.6</v>
      </c>
      <c r="M41" s="60">
        <f t="shared" si="6"/>
        <v>63480.4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9" customFormat="1" ht="15.75" customHeight="1" x14ac:dyDescent="0.25">
      <c r="A42" s="7"/>
      <c r="B42" s="18"/>
      <c r="C42" s="8"/>
      <c r="D42" s="38"/>
      <c r="E42" s="14"/>
      <c r="F42" s="14"/>
      <c r="G42" s="29"/>
      <c r="H42" s="29"/>
      <c r="I42" s="29"/>
      <c r="J42" s="29"/>
      <c r="K42" s="29"/>
      <c r="L42" s="29"/>
      <c r="M42" s="3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9" customFormat="1" ht="15.75" customHeight="1" x14ac:dyDescent="0.25">
      <c r="A43" s="18" t="s">
        <v>44</v>
      </c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59" customFormat="1" ht="15.75" customHeight="1" x14ac:dyDescent="0.25">
      <c r="A44" s="7" t="s">
        <v>45</v>
      </c>
      <c r="B44" s="7" t="s">
        <v>46</v>
      </c>
      <c r="C44" s="8" t="s">
        <v>47</v>
      </c>
      <c r="D44" s="38" t="s">
        <v>21</v>
      </c>
      <c r="E44" s="14">
        <v>44713</v>
      </c>
      <c r="F44" s="14">
        <v>44896</v>
      </c>
      <c r="G44" s="29">
        <v>47500</v>
      </c>
      <c r="H44" s="29">
        <v>1363.25</v>
      </c>
      <c r="I44" s="29">
        <v>1501.16</v>
      </c>
      <c r="J44" s="29">
        <v>1444</v>
      </c>
      <c r="K44" s="29">
        <v>25</v>
      </c>
      <c r="L44" s="29">
        <v>4333.41</v>
      </c>
      <c r="M44" s="30">
        <v>43166.59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9" customFormat="1" ht="15.75" customHeight="1" x14ac:dyDescent="0.25">
      <c r="A45" s="20" t="s">
        <v>12</v>
      </c>
      <c r="B45" s="21">
        <v>1</v>
      </c>
      <c r="C45" s="22"/>
      <c r="D45" s="39"/>
      <c r="E45" s="23"/>
      <c r="F45" s="23"/>
      <c r="G45" s="31">
        <f t="shared" ref="G45:M45" si="7">SUM(G43:G44)</f>
        <v>47500</v>
      </c>
      <c r="H45" s="31">
        <f t="shared" si="7"/>
        <v>1363.25</v>
      </c>
      <c r="I45" s="31">
        <f t="shared" si="7"/>
        <v>1501.16</v>
      </c>
      <c r="J45" s="31">
        <f t="shared" si="7"/>
        <v>1444</v>
      </c>
      <c r="K45" s="31">
        <f t="shared" si="7"/>
        <v>25</v>
      </c>
      <c r="L45" s="31">
        <f t="shared" si="7"/>
        <v>4333.41</v>
      </c>
      <c r="M45" s="60">
        <f t="shared" si="7"/>
        <v>43166.59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16" customFormat="1" ht="15.75" customHeight="1" x14ac:dyDescent="0.25">
      <c r="A46" s="7"/>
      <c r="B46" s="7"/>
      <c r="C46" s="8"/>
      <c r="D46" s="38"/>
      <c r="E46" s="14"/>
      <c r="F46" s="14"/>
      <c r="G46" s="29"/>
      <c r="H46" s="29"/>
      <c r="I46" s="29"/>
      <c r="J46" s="29"/>
      <c r="K46" s="29"/>
      <c r="L46" s="29"/>
      <c r="M46" s="3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4" t="s">
        <v>13</v>
      </c>
      <c r="B47" s="25">
        <v>10</v>
      </c>
      <c r="C47" s="26"/>
      <c r="D47" s="40"/>
      <c r="E47" s="27"/>
      <c r="F47" s="27"/>
      <c r="G47" s="32">
        <f>G13+G17+G21++G25+G28+G32+G37+G41+G45</f>
        <v>641500</v>
      </c>
      <c r="H47" s="32">
        <f t="shared" ref="H47:M47" si="8">H13+H17+H21+H25+H28+H32+H37+H41+H45</f>
        <v>18411.05</v>
      </c>
      <c r="I47" s="32">
        <f t="shared" si="8"/>
        <v>44176.18</v>
      </c>
      <c r="J47" s="61">
        <f t="shared" si="8"/>
        <v>19501.600000000002</v>
      </c>
      <c r="K47" s="32">
        <f t="shared" si="8"/>
        <v>250</v>
      </c>
      <c r="L47" s="32">
        <f t="shared" si="8"/>
        <v>82338.830000000016</v>
      </c>
      <c r="M47" s="32">
        <f t="shared" si="8"/>
        <v>559161.17000000004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1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1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1"/>
      <c r="E50" s="3"/>
      <c r="F50" s="3"/>
      <c r="G50" s="30"/>
      <c r="H50" s="30"/>
      <c r="I50" s="30"/>
      <c r="J50" s="30"/>
      <c r="K50" s="30"/>
      <c r="L50" s="30"/>
      <c r="M50" s="30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1"/>
      <c r="E51" s="3"/>
      <c r="F51" s="3"/>
      <c r="G51" s="30"/>
      <c r="H51" s="30"/>
      <c r="I51" s="30"/>
      <c r="J51" s="30"/>
      <c r="K51" s="30"/>
      <c r="L51" s="30"/>
      <c r="M51" s="30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  <c r="AA51" s="2"/>
      <c r="AB51" s="2"/>
      <c r="AC51" s="2"/>
    </row>
    <row r="52" spans="1:29" s="44" customFormat="1" ht="21" x14ac:dyDescent="0.35">
      <c r="A52" s="45" t="s">
        <v>22</v>
      </c>
      <c r="B52" s="46"/>
      <c r="C52" s="46"/>
      <c r="D52" s="47"/>
      <c r="E52" s="46"/>
      <c r="F52" s="46"/>
      <c r="G52" s="48"/>
      <c r="H52" s="45"/>
      <c r="I52" s="49"/>
      <c r="J52" s="49"/>
      <c r="K52" s="50"/>
      <c r="L52" s="5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9" s="44" customFormat="1" ht="21" x14ac:dyDescent="0.35">
      <c r="A53" s="47" t="s">
        <v>23</v>
      </c>
      <c r="B53" s="46"/>
      <c r="C53" s="46"/>
      <c r="D53" s="45"/>
      <c r="E53" s="46"/>
      <c r="F53" s="46"/>
      <c r="G53" s="48"/>
      <c r="H53" s="47"/>
      <c r="I53" s="49"/>
      <c r="J53" s="49"/>
      <c r="K53" s="51"/>
      <c r="L53" s="5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1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  <c r="AA243" s="2"/>
      <c r="AB243" s="2"/>
      <c r="AC243" s="2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  <c r="AA246" s="2"/>
      <c r="AB246" s="2"/>
      <c r="AC246" s="2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4"/>
      <c r="AA272" s="4"/>
      <c r="AB272" s="4"/>
      <c r="AC272" s="4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24.75" customHeight="1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x14ac:dyDescent="0.25">
      <c r="A397" s="6"/>
      <c r="B397" s="6"/>
      <c r="C397" s="6"/>
      <c r="D397" s="42"/>
      <c r="E397" s="6"/>
      <c r="F397" s="6"/>
      <c r="G397" s="34"/>
      <c r="H397" s="34"/>
      <c r="I397" s="34"/>
      <c r="J397" s="34"/>
      <c r="K397" s="34"/>
      <c r="L397" s="34"/>
      <c r="M397" s="3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</sheetData>
  <mergeCells count="18">
    <mergeCell ref="H8:H9"/>
    <mergeCell ref="I8:I9"/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2022-08-02T19:16:52Z</cp:lastPrinted>
  <dcterms:created xsi:type="dcterms:W3CDTF">2017-09-28T13:01:36Z</dcterms:created>
  <dcterms:modified xsi:type="dcterms:W3CDTF">2022-08-02T19:17:00Z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