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2\NOVIEMBRE\Q - RECURSOS HUMANOS\PERSONAL CONTRATADO\"/>
    </mc:Choice>
  </mc:AlternateContent>
  <xr:revisionPtr revIDLastSave="0" documentId="13_ncr:1_{94DCF9A2-FD7C-4CC3-89C2-633DC5D9E7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iembre 2022" sheetId="1" r:id="rId1"/>
  </sheets>
  <definedNames>
    <definedName name="_xlnm._FilterDatabase" localSheetId="0" hidden="1">'Noviembre 2022'!$A$2:$M$9</definedName>
    <definedName name="_xlnm.Print_Area" localSheetId="0">'Noviembre 2022'!$A$1:$M$55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I49" i="1"/>
  <c r="J49" i="1"/>
  <c r="K49" i="1"/>
  <c r="L49" i="1"/>
  <c r="M49" i="1"/>
  <c r="G49" i="1"/>
  <c r="H47" i="1"/>
  <c r="I47" i="1"/>
  <c r="J47" i="1"/>
  <c r="K47" i="1"/>
  <c r="L47" i="1"/>
  <c r="M47" i="1"/>
  <c r="G47" i="1"/>
  <c r="H38" i="1"/>
  <c r="I38" i="1"/>
  <c r="J38" i="1"/>
  <c r="K38" i="1"/>
  <c r="L38" i="1"/>
  <c r="M38" i="1"/>
  <c r="G38" i="1"/>
  <c r="H33" i="1"/>
  <c r="I33" i="1"/>
  <c r="J33" i="1"/>
  <c r="K33" i="1"/>
  <c r="L33" i="1"/>
  <c r="M33" i="1"/>
  <c r="G33" i="1"/>
  <c r="H29" i="1"/>
  <c r="I29" i="1"/>
  <c r="J29" i="1"/>
  <c r="K29" i="1"/>
  <c r="L29" i="1"/>
  <c r="M29" i="1"/>
  <c r="G29" i="1"/>
  <c r="B49" i="1"/>
  <c r="M12" i="1"/>
  <c r="L12" i="1"/>
  <c r="K12" i="1"/>
  <c r="J12" i="1"/>
  <c r="I12" i="1"/>
  <c r="H12" i="1"/>
  <c r="G12" i="1"/>
  <c r="G17" i="1" l="1"/>
  <c r="M42" i="1"/>
  <c r="L42" i="1"/>
  <c r="K42" i="1"/>
  <c r="J42" i="1"/>
  <c r="I42" i="1"/>
  <c r="H42" i="1"/>
  <c r="G42" i="1"/>
  <c r="M26" i="1" l="1"/>
  <c r="L26" i="1"/>
  <c r="K26" i="1"/>
  <c r="J26" i="1"/>
  <c r="I26" i="1"/>
  <c r="H26" i="1"/>
  <c r="G26" i="1"/>
  <c r="M22" i="1"/>
  <c r="L22" i="1"/>
  <c r="K22" i="1"/>
  <c r="J22" i="1"/>
  <c r="I22" i="1"/>
  <c r="H22" i="1"/>
  <c r="G22" i="1"/>
  <c r="K17" i="1"/>
  <c r="J17" i="1"/>
  <c r="I17" i="1"/>
  <c r="H17" i="1"/>
  <c r="L16" i="1" l="1"/>
  <c r="L17" i="1" s="1"/>
  <c r="M16" i="1" l="1"/>
  <c r="M17" i="1" l="1"/>
</calcChain>
</file>

<file path=xl/sharedStrings.xml><?xml version="1.0" encoding="utf-8"?>
<sst xmlns="http://schemas.openxmlformats.org/spreadsheetml/2006/main" count="83" uniqueCount="54">
  <si>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</si>
  <si>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</si>
  <si>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</si>
  <si>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</si>
  <si>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</si>
  <si>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</si>
  <si>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</si>
  <si>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</si>
  <si>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</si>
  <si>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</si>
  <si>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</si>
  <si>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</si>
  <si>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</si>
  <si>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</si>
  <si>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</si>
  <si>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</si>
  <si>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</si>
  <si>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DEPARTAMENTO COMUNICACIONES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</si>
  <si>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</si>
  <si>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</si>
  <si>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</si>
  <si>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</si>
  <si>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</si>
  <si>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</si>
  <si>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</si>
  <si>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</si>
  <si>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</si>
  <si>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</si>
  <si>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</si>
  <si>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</si>
  <si>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</si>
  <si>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</si>
  <si>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</si>
  <si>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</si>
  <si>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</si>
  <si>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</si>
  <si>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</si>
  <si>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</si>
  <si>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</si>
  <si>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</si>
  <si>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</si>
  <si>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DIVISION DE COORDINACION TERRITORIAL</t>
  </si>
  <si>
    <t>DILCIO NARCISO PEGUERO AGRAMONTE</t>
  </si>
  <si>
    <t>COORDINACION TERRITORIAL</t>
  </si>
  <si>
    <t>ENC. DIVISION INCLUSION LABORAL</t>
  </si>
  <si>
    <t>ENC. FORTALECIMIENTO DE ASOCIACIONES SIN FINES DE LUCRO</t>
  </si>
  <si>
    <t>REPRESENTANTE ACCESO A LA INFOMACION</t>
  </si>
  <si>
    <t>Nomina de Empleados Temporales</t>
  </si>
  <si>
    <t>DIVISION DE INCLUSION LABORAL</t>
  </si>
  <si>
    <t>ELVIN RAFAEL GOMEZ</t>
  </si>
  <si>
    <t>LEYDI CAROLIN NUÑEZ LUCIANO</t>
  </si>
  <si>
    <t>TECNICO SEGUIMIENTO ASOCIACIONES SIN FINES DE LUCRO</t>
  </si>
  <si>
    <t>TEMPORAL</t>
  </si>
  <si>
    <t>Mes de Noviembre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</si>
</sst>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rgb="FF99CCFF"/>
        <bgColor rgb="FFC6D9F0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2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0" fontId="0" fillId="0" borderId="0" xfId="0" applyFont="1" applyAlignment="1"/>
    <xf numFmtId="4" fontId="0" fillId="0" borderId="0" xfId="0" applyNumberFormat="1" applyFont="1" applyAlignment="1"/>
    <xf numFmtId="0" fontId="4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43" fontId="4" fillId="7" borderId="0" xfId="1" applyFont="1" applyFill="1" applyBorder="1"/>
    <xf numFmtId="0" fontId="0" fillId="8" borderId="0" xfId="0" applyFont="1" applyFill="1"/>
    <xf numFmtId="0" fontId="0" fillId="8" borderId="0" xfId="0" applyFont="1" applyFill="1" applyAlignment="1"/>
    <xf numFmtId="4" fontId="4" fillId="8" borderId="0" xfId="0" applyNumberFormat="1" applyFont="1" applyFill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4" fontId="4" fillId="8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3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859"/>
  <sheetViews>
    <sheetView showGridLines="0" tabSelected="1" zoomScale="80" zoomScaleNormal="80" workbookViewId="0">
      <pane ySplit="9" topLeftCell="A10" activePane="bottomLeft" state="frozen"/>
      <selection pane="bottomLeft" activeCell="B53" sqref="B53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0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0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83" t="s">
        <v>47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83" t="s">
        <v>53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88" t="s">
        <v>0</v>
      </c>
      <c r="B8" s="88" t="s">
        <v>3</v>
      </c>
      <c r="C8" s="86" t="s">
        <v>4</v>
      </c>
      <c r="D8" s="86" t="s">
        <v>18</v>
      </c>
      <c r="E8" s="35" t="s">
        <v>14</v>
      </c>
      <c r="F8" s="35"/>
      <c r="G8" s="81" t="s">
        <v>5</v>
      </c>
      <c r="H8" s="81" t="s">
        <v>6</v>
      </c>
      <c r="I8" s="81" t="s">
        <v>7</v>
      </c>
      <c r="J8" s="81" t="s">
        <v>8</v>
      </c>
      <c r="K8" s="81" t="s">
        <v>9</v>
      </c>
      <c r="L8" s="81" t="s">
        <v>10</v>
      </c>
      <c r="M8" s="81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87"/>
      <c r="B9" s="87"/>
      <c r="C9" s="87"/>
      <c r="D9" s="91"/>
      <c r="E9" s="36" t="s">
        <v>15</v>
      </c>
      <c r="F9" s="36" t="s">
        <v>16</v>
      </c>
      <c r="G9" s="82"/>
      <c r="H9" s="82"/>
      <c r="I9" s="82"/>
      <c r="J9" s="82"/>
      <c r="K9" s="82"/>
      <c r="L9" s="82"/>
      <c r="M9" s="8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4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72" customFormat="1" ht="15.75" customHeight="1" x14ac:dyDescent="0.25">
      <c r="A11" s="54" t="s">
        <v>50</v>
      </c>
      <c r="B11" s="75" t="s">
        <v>51</v>
      </c>
      <c r="C11" s="75" t="s">
        <v>52</v>
      </c>
      <c r="D11" s="77" t="s">
        <v>31</v>
      </c>
      <c r="E11" s="14">
        <v>44774</v>
      </c>
      <c r="F11" s="14">
        <v>44927</v>
      </c>
      <c r="G11" s="62">
        <v>40500</v>
      </c>
      <c r="H11" s="62">
        <v>1162.3499999999999</v>
      </c>
      <c r="I11" s="62">
        <v>513.22</v>
      </c>
      <c r="J11" s="62">
        <v>1231.2</v>
      </c>
      <c r="K11" s="62">
        <v>25</v>
      </c>
      <c r="L11" s="62">
        <v>2931.77</v>
      </c>
      <c r="M11" s="62">
        <v>37568.230000000003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72" customFormat="1" ht="15.75" customHeight="1" x14ac:dyDescent="0.25">
      <c r="A12" s="20" t="s">
        <v>12</v>
      </c>
      <c r="B12" s="21">
        <v>1</v>
      </c>
      <c r="C12" s="22"/>
      <c r="D12" s="39"/>
      <c r="E12" s="23"/>
      <c r="F12" s="23"/>
      <c r="G12" s="31">
        <f>SUM(G10:G11)</f>
        <v>40500</v>
      </c>
      <c r="H12" s="31">
        <f t="shared" ref="H12:M12" si="0">SUM(H10:H11)</f>
        <v>1162.3499999999999</v>
      </c>
      <c r="I12" s="31">
        <f t="shared" si="0"/>
        <v>513.22</v>
      </c>
      <c r="J12" s="31">
        <f t="shared" si="0"/>
        <v>1231.2</v>
      </c>
      <c r="K12" s="31">
        <f t="shared" si="0"/>
        <v>25</v>
      </c>
      <c r="L12" s="31">
        <f t="shared" si="0"/>
        <v>2931.77</v>
      </c>
      <c r="M12" s="60">
        <f t="shared" si="0"/>
        <v>37568.230000000003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72" customFormat="1" ht="15.75" customHeight="1" x14ac:dyDescent="0.25">
      <c r="A13" s="7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72" customFormat="1" ht="15.75" customHeight="1" x14ac:dyDescent="0.25">
      <c r="A14" s="89" t="s">
        <v>17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2" customFormat="1" ht="15.75" customHeight="1" x14ac:dyDescent="0.25">
      <c r="A15" s="54" t="s">
        <v>22</v>
      </c>
      <c r="B15" s="52" t="s">
        <v>23</v>
      </c>
      <c r="C15" s="75" t="s">
        <v>52</v>
      </c>
      <c r="D15" s="43" t="s">
        <v>19</v>
      </c>
      <c r="E15" s="14">
        <v>44774</v>
      </c>
      <c r="F15" s="14">
        <v>44927</v>
      </c>
      <c r="G15" s="29">
        <v>50000</v>
      </c>
      <c r="H15" s="29">
        <v>1435</v>
      </c>
      <c r="I15" s="29">
        <v>1854</v>
      </c>
      <c r="J15" s="53">
        <v>1520</v>
      </c>
      <c r="K15" s="53">
        <v>25</v>
      </c>
      <c r="L15" s="53">
        <v>4834</v>
      </c>
      <c r="M15" s="53">
        <v>45166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2" customFormat="1" ht="15.75" customHeight="1" x14ac:dyDescent="0.25">
      <c r="A16" s="7" t="s">
        <v>24</v>
      </c>
      <c r="B16" s="7" t="s">
        <v>25</v>
      </c>
      <c r="C16" s="75" t="s">
        <v>52</v>
      </c>
      <c r="D16" s="38" t="s">
        <v>19</v>
      </c>
      <c r="E16" s="14">
        <v>44774</v>
      </c>
      <c r="F16" s="14">
        <v>44927</v>
      </c>
      <c r="G16" s="29">
        <v>65000</v>
      </c>
      <c r="H16" s="29">
        <v>1865.5</v>
      </c>
      <c r="I16" s="29">
        <v>4427.58</v>
      </c>
      <c r="J16" s="29">
        <v>1976</v>
      </c>
      <c r="K16" s="29">
        <v>25</v>
      </c>
      <c r="L16" s="29">
        <f t="shared" ref="L16" si="1">K16+J16+I16+H16</f>
        <v>8294.08</v>
      </c>
      <c r="M16" s="30">
        <f t="shared" ref="M16" si="2">G16-L16</f>
        <v>56705.919999999998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7" customFormat="1" ht="15.75" customHeight="1" x14ac:dyDescent="0.25">
      <c r="A17" s="20" t="s">
        <v>12</v>
      </c>
      <c r="B17" s="21">
        <v>2</v>
      </c>
      <c r="C17" s="22"/>
      <c r="D17" s="39"/>
      <c r="E17" s="23"/>
      <c r="F17" s="23"/>
      <c r="G17" s="31">
        <f>SUM(G15:G16)</f>
        <v>115000</v>
      </c>
      <c r="H17" s="31">
        <f t="shared" ref="H17:M17" si="3">SUM(H15:H16)</f>
        <v>3300.5</v>
      </c>
      <c r="I17" s="31">
        <f t="shared" si="3"/>
        <v>6281.58</v>
      </c>
      <c r="J17" s="31">
        <f t="shared" si="3"/>
        <v>3496</v>
      </c>
      <c r="K17" s="31">
        <f t="shared" si="3"/>
        <v>50</v>
      </c>
      <c r="L17" s="31">
        <f t="shared" si="3"/>
        <v>13128.08</v>
      </c>
      <c r="M17" s="60">
        <f t="shared" si="3"/>
        <v>101871.92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7" customFormat="1" ht="15.75" customHeight="1" x14ac:dyDescent="0.25">
      <c r="A18" s="7"/>
      <c r="B18" s="7"/>
      <c r="C18" s="8"/>
      <c r="D18" s="38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9" customFormat="1" ht="15.75" customHeight="1" x14ac:dyDescent="0.25">
      <c r="A19" s="7"/>
      <c r="B19" s="7"/>
      <c r="C19" s="8"/>
      <c r="D19" s="38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2" customFormat="1" ht="15.75" customHeight="1" x14ac:dyDescent="0.25">
      <c r="A20" s="18" t="s">
        <v>26</v>
      </c>
      <c r="B20" s="7"/>
      <c r="C20" s="8"/>
      <c r="D20" s="38"/>
      <c r="E20" s="14"/>
      <c r="F20" s="14"/>
      <c r="G20" s="29"/>
      <c r="H20" s="29"/>
      <c r="I20" s="29"/>
      <c r="J20" s="29"/>
      <c r="K20" s="29"/>
      <c r="L20" s="29"/>
      <c r="M20" s="3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2" customFormat="1" ht="15.75" customHeight="1" x14ac:dyDescent="0.25">
      <c r="A21" s="7" t="s">
        <v>27</v>
      </c>
      <c r="B21" s="7" t="s">
        <v>46</v>
      </c>
      <c r="C21" s="75" t="s">
        <v>52</v>
      </c>
      <c r="D21" s="38" t="s">
        <v>19</v>
      </c>
      <c r="E21" s="14">
        <v>44682</v>
      </c>
      <c r="F21" s="14">
        <v>44866</v>
      </c>
      <c r="G21" s="29">
        <v>55000</v>
      </c>
      <c r="H21" s="29">
        <v>1578.5</v>
      </c>
      <c r="I21" s="29">
        <v>2559.6799999999998</v>
      </c>
      <c r="J21" s="29">
        <v>1672</v>
      </c>
      <c r="K21" s="29">
        <v>25</v>
      </c>
      <c r="L21" s="29">
        <v>5835.18</v>
      </c>
      <c r="M21" s="30">
        <v>49164.82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2" customFormat="1" ht="15.75" customHeight="1" x14ac:dyDescent="0.25">
      <c r="A22" s="20" t="s">
        <v>12</v>
      </c>
      <c r="B22" s="21">
        <v>1</v>
      </c>
      <c r="C22" s="22"/>
      <c r="D22" s="39"/>
      <c r="E22" s="23"/>
      <c r="F22" s="23"/>
      <c r="G22" s="31">
        <f t="shared" ref="G22:M22" si="4">SUM(G20:G21)</f>
        <v>55000</v>
      </c>
      <c r="H22" s="31">
        <f t="shared" si="4"/>
        <v>1578.5</v>
      </c>
      <c r="I22" s="31">
        <f t="shared" si="4"/>
        <v>2559.6799999999998</v>
      </c>
      <c r="J22" s="31">
        <f t="shared" si="4"/>
        <v>1672</v>
      </c>
      <c r="K22" s="31">
        <f t="shared" si="4"/>
        <v>25</v>
      </c>
      <c r="L22" s="31">
        <f t="shared" si="4"/>
        <v>5835.18</v>
      </c>
      <c r="M22" s="60">
        <f t="shared" si="4"/>
        <v>49164.82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2" customFormat="1" ht="15.75" customHeight="1" x14ac:dyDescent="0.25">
      <c r="A23" s="7"/>
      <c r="B23" s="7"/>
      <c r="C23" s="8"/>
      <c r="D23" s="38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2" customFormat="1" ht="15.75" customHeight="1" x14ac:dyDescent="0.25">
      <c r="A24" s="18" t="s">
        <v>28</v>
      </c>
      <c r="B24" s="7"/>
      <c r="C24" s="8"/>
      <c r="D24" s="38"/>
      <c r="E24" s="14"/>
      <c r="F24" s="14"/>
      <c r="G24" s="29"/>
      <c r="H24" s="29"/>
      <c r="I24" s="29"/>
      <c r="J24" s="29"/>
      <c r="K24" s="29"/>
      <c r="L24" s="29"/>
      <c r="M24" s="3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2" customFormat="1" ht="15.75" customHeight="1" x14ac:dyDescent="0.25">
      <c r="A25" s="7" t="s">
        <v>29</v>
      </c>
      <c r="B25" s="7" t="s">
        <v>30</v>
      </c>
      <c r="C25" s="75" t="s">
        <v>52</v>
      </c>
      <c r="D25" s="38" t="s">
        <v>31</v>
      </c>
      <c r="E25" s="14">
        <v>44774</v>
      </c>
      <c r="F25" s="14">
        <v>44927</v>
      </c>
      <c r="G25" s="29">
        <v>45000</v>
      </c>
      <c r="H25" s="29">
        <v>1291.5</v>
      </c>
      <c r="I25" s="29">
        <v>1148.33</v>
      </c>
      <c r="J25" s="29">
        <v>1368</v>
      </c>
      <c r="K25" s="29">
        <v>25</v>
      </c>
      <c r="L25" s="29">
        <v>3832.83</v>
      </c>
      <c r="M25" s="30">
        <v>41167.17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2" customFormat="1" ht="15.75" customHeight="1" x14ac:dyDescent="0.25">
      <c r="A26" s="20" t="s">
        <v>12</v>
      </c>
      <c r="B26" s="21">
        <v>1</v>
      </c>
      <c r="C26" s="22"/>
      <c r="D26" s="39"/>
      <c r="E26" s="23"/>
      <c r="F26" s="23"/>
      <c r="G26" s="31">
        <f t="shared" ref="G26:M26" si="5">SUM(G24:G25)</f>
        <v>45000</v>
      </c>
      <c r="H26" s="31">
        <f t="shared" si="5"/>
        <v>1291.5</v>
      </c>
      <c r="I26" s="31">
        <f t="shared" si="5"/>
        <v>1148.33</v>
      </c>
      <c r="J26" s="31">
        <f t="shared" si="5"/>
        <v>1368</v>
      </c>
      <c r="K26" s="31">
        <f t="shared" si="5"/>
        <v>25</v>
      </c>
      <c r="L26" s="31">
        <f t="shared" si="5"/>
        <v>3832.83</v>
      </c>
      <c r="M26" s="60">
        <f t="shared" si="5"/>
        <v>41167.17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5" customFormat="1" ht="30.75" customHeight="1" x14ac:dyDescent="0.25">
      <c r="A27" s="57" t="s">
        <v>36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6" customFormat="1" ht="21" customHeight="1" x14ac:dyDescent="0.25">
      <c r="A28" s="58" t="s">
        <v>37</v>
      </c>
      <c r="B28" s="7" t="s">
        <v>45</v>
      </c>
      <c r="C28" s="75" t="s">
        <v>52</v>
      </c>
      <c r="D28" s="38" t="s">
        <v>31</v>
      </c>
      <c r="E28" s="14">
        <v>44774</v>
      </c>
      <c r="F28" s="14">
        <v>44927</v>
      </c>
      <c r="G28" s="29">
        <v>74000</v>
      </c>
      <c r="H28" s="29">
        <v>2123.8000000000002</v>
      </c>
      <c r="I28" s="29">
        <v>6121.2</v>
      </c>
      <c r="J28" s="29">
        <v>2249.6</v>
      </c>
      <c r="K28" s="29">
        <v>25</v>
      </c>
      <c r="L28" s="29">
        <v>10519.6</v>
      </c>
      <c r="M28" s="30">
        <v>63480.4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6" customFormat="1" ht="15.75" customHeight="1" x14ac:dyDescent="0.25">
      <c r="A29" s="20" t="s">
        <v>12</v>
      </c>
      <c r="B29" s="21">
        <v>1</v>
      </c>
      <c r="C29" s="22"/>
      <c r="D29" s="39"/>
      <c r="E29" s="23"/>
      <c r="F29" s="23"/>
      <c r="G29" s="31">
        <f>SUM(G28)</f>
        <v>74000</v>
      </c>
      <c r="H29" s="31">
        <f t="shared" ref="H29:M29" si="6">SUM(H28)</f>
        <v>2123.8000000000002</v>
      </c>
      <c r="I29" s="31">
        <f t="shared" si="6"/>
        <v>6121.2</v>
      </c>
      <c r="J29" s="31">
        <f t="shared" si="6"/>
        <v>2249.6</v>
      </c>
      <c r="K29" s="31">
        <f t="shared" si="6"/>
        <v>25</v>
      </c>
      <c r="L29" s="31">
        <f t="shared" si="6"/>
        <v>10519.6</v>
      </c>
      <c r="M29" s="31">
        <f t="shared" si="6"/>
        <v>63480.4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55" customFormat="1" ht="15.75" customHeight="1" x14ac:dyDescent="0.25">
      <c r="A30" s="7"/>
      <c r="B30" s="7"/>
      <c r="C30" s="8"/>
      <c r="D30" s="38"/>
      <c r="E30" s="14"/>
      <c r="F30" s="14"/>
      <c r="G30" s="29"/>
      <c r="H30" s="29"/>
      <c r="I30" s="29"/>
      <c r="J30" s="29"/>
      <c r="K30" s="29"/>
      <c r="L30" s="29"/>
      <c r="M30" s="3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19" customFormat="1" ht="15.75" customHeight="1" x14ac:dyDescent="0.25">
      <c r="A31" s="18" t="s">
        <v>32</v>
      </c>
      <c r="B31" s="7"/>
      <c r="C31" s="8"/>
      <c r="D31" s="38"/>
      <c r="E31" s="14"/>
      <c r="F31" s="14"/>
      <c r="G31" s="29"/>
      <c r="H31" s="29"/>
      <c r="I31" s="29"/>
      <c r="J31" s="29"/>
      <c r="K31" s="29"/>
      <c r="L31" s="29"/>
      <c r="M31" s="3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52" customFormat="1" ht="15.75" customHeight="1" x14ac:dyDescent="0.25">
      <c r="A32" s="7" t="s">
        <v>35</v>
      </c>
      <c r="B32" s="7" t="s">
        <v>34</v>
      </c>
      <c r="C32" s="75" t="s">
        <v>52</v>
      </c>
      <c r="D32" s="38" t="s">
        <v>31</v>
      </c>
      <c r="E32" s="14">
        <v>44774</v>
      </c>
      <c r="F32" s="14">
        <v>44927</v>
      </c>
      <c r="G32" s="29">
        <v>72000</v>
      </c>
      <c r="H32" s="29">
        <v>2066.4</v>
      </c>
      <c r="I32" s="29">
        <v>5744.84</v>
      </c>
      <c r="J32" s="29">
        <v>2188.8000000000002</v>
      </c>
      <c r="K32" s="29">
        <v>25</v>
      </c>
      <c r="L32" s="29">
        <v>10025.040000000001</v>
      </c>
      <c r="M32" s="30">
        <v>61974.96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s="69" customFormat="1" ht="15.75" customHeight="1" x14ac:dyDescent="0.25">
      <c r="A33" s="63" t="s">
        <v>12</v>
      </c>
      <c r="B33" s="64">
        <v>1</v>
      </c>
      <c r="C33" s="65"/>
      <c r="D33" s="66"/>
      <c r="E33" s="67"/>
      <c r="F33" s="67"/>
      <c r="G33" s="76">
        <f>SUM(G32)</f>
        <v>72000</v>
      </c>
      <c r="H33" s="76">
        <f t="shared" ref="H33:M33" si="7">SUM(H32)</f>
        <v>2066.4</v>
      </c>
      <c r="I33" s="76">
        <f t="shared" si="7"/>
        <v>5744.84</v>
      </c>
      <c r="J33" s="76">
        <f t="shared" si="7"/>
        <v>2188.8000000000002</v>
      </c>
      <c r="K33" s="76">
        <f t="shared" si="7"/>
        <v>25</v>
      </c>
      <c r="L33" s="76">
        <f t="shared" si="7"/>
        <v>10025.040000000001</v>
      </c>
      <c r="M33" s="76">
        <f t="shared" si="7"/>
        <v>61974.96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pans="1:29" s="61" customFormat="1" ht="15.75" customHeight="1" x14ac:dyDescent="0.25">
      <c r="A34" s="7"/>
      <c r="B34" s="7"/>
      <c r="C34" s="8"/>
      <c r="D34" s="38"/>
      <c r="E34" s="14"/>
      <c r="F34" s="14"/>
      <c r="G34" s="29"/>
      <c r="H34" s="29"/>
      <c r="I34" s="29"/>
      <c r="J34" s="29"/>
      <c r="K34" s="29"/>
      <c r="L34" s="29"/>
      <c r="M34" s="3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61" customFormat="1" ht="15.75" customHeight="1" x14ac:dyDescent="0.25">
      <c r="A35" s="7"/>
      <c r="B35" s="7"/>
      <c r="C35" s="8"/>
      <c r="D35" s="38"/>
      <c r="E35" s="14"/>
      <c r="F35" s="14"/>
      <c r="G35" s="29"/>
      <c r="H35" s="29"/>
      <c r="I35" s="29"/>
      <c r="J35" s="29"/>
      <c r="K35" s="29"/>
      <c r="L35" s="29"/>
      <c r="M35" s="3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61" customFormat="1" ht="15.75" customHeight="1" x14ac:dyDescent="0.25">
      <c r="A36" s="18" t="s">
        <v>48</v>
      </c>
      <c r="B36" s="7"/>
      <c r="C36" s="8"/>
      <c r="D36" s="38"/>
      <c r="E36" s="14"/>
      <c r="F36" s="14"/>
      <c r="G36" s="29"/>
      <c r="H36" s="29"/>
      <c r="I36" s="29"/>
      <c r="J36" s="29"/>
      <c r="K36" s="29"/>
      <c r="L36" s="29"/>
      <c r="M36" s="3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s="19" customFormat="1" ht="23.25" customHeight="1" x14ac:dyDescent="0.25">
      <c r="A37" s="7" t="s">
        <v>33</v>
      </c>
      <c r="B37" s="7" t="s">
        <v>44</v>
      </c>
      <c r="C37" s="75" t="s">
        <v>52</v>
      </c>
      <c r="D37" s="38" t="s">
        <v>31</v>
      </c>
      <c r="E37" s="14">
        <v>44835</v>
      </c>
      <c r="F37" s="14">
        <v>44621</v>
      </c>
      <c r="G37" s="62">
        <v>74000</v>
      </c>
      <c r="H37" s="62">
        <v>2123.8000000000002</v>
      </c>
      <c r="I37" s="62">
        <v>6121.2</v>
      </c>
      <c r="J37" s="62">
        <v>2249.6</v>
      </c>
      <c r="K37" s="62">
        <v>25</v>
      </c>
      <c r="L37" s="62">
        <v>10519.6</v>
      </c>
      <c r="M37" s="62">
        <v>63480.4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s="69" customFormat="1" ht="15.75" customHeight="1" x14ac:dyDescent="0.25">
      <c r="A38" s="63" t="s">
        <v>12</v>
      </c>
      <c r="B38" s="64">
        <v>1</v>
      </c>
      <c r="C38" s="65"/>
      <c r="D38" s="66"/>
      <c r="E38" s="67"/>
      <c r="F38" s="67"/>
      <c r="G38" s="70">
        <f>SUM(G37)</f>
        <v>74000</v>
      </c>
      <c r="H38" s="70">
        <f t="shared" ref="H38:M38" si="8">SUM(H37)</f>
        <v>2123.8000000000002</v>
      </c>
      <c r="I38" s="70">
        <f t="shared" si="8"/>
        <v>6121.2</v>
      </c>
      <c r="J38" s="70">
        <f t="shared" si="8"/>
        <v>2249.6</v>
      </c>
      <c r="K38" s="70">
        <f t="shared" si="8"/>
        <v>25</v>
      </c>
      <c r="L38" s="70">
        <f t="shared" si="8"/>
        <v>10519.6</v>
      </c>
      <c r="M38" s="70">
        <f t="shared" si="8"/>
        <v>63480.4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</row>
    <row r="39" spans="1:29" s="17" customFormat="1" ht="15.75" customHeight="1" x14ac:dyDescent="0.25">
      <c r="A39" s="7"/>
      <c r="B39" s="18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s="59" customFormat="1" ht="15.75" customHeight="1" x14ac:dyDescent="0.25">
      <c r="A40" s="18" t="s">
        <v>38</v>
      </c>
      <c r="B40" s="18"/>
      <c r="C40" s="8"/>
      <c r="D40" s="38"/>
      <c r="E40" s="14"/>
      <c r="F40" s="14"/>
      <c r="G40" s="29"/>
      <c r="H40" s="29"/>
      <c r="I40" s="29"/>
      <c r="J40" s="29"/>
      <c r="K40" s="29"/>
      <c r="L40" s="29"/>
      <c r="M40" s="3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59" customFormat="1" ht="15.75" customHeight="1" x14ac:dyDescent="0.25">
      <c r="A41" s="7" t="s">
        <v>39</v>
      </c>
      <c r="B41" s="7" t="s">
        <v>40</v>
      </c>
      <c r="C41" s="75" t="s">
        <v>52</v>
      </c>
      <c r="D41" s="38" t="s">
        <v>31</v>
      </c>
      <c r="E41" s="14">
        <v>44713</v>
      </c>
      <c r="F41" s="14">
        <v>44896</v>
      </c>
      <c r="G41" s="29">
        <v>74000</v>
      </c>
      <c r="H41" s="29">
        <v>2123.8000000000002</v>
      </c>
      <c r="I41" s="29">
        <v>5516.22</v>
      </c>
      <c r="J41" s="29">
        <v>2249.6</v>
      </c>
      <c r="K41" s="29">
        <v>3049.9</v>
      </c>
      <c r="L41" s="29">
        <v>12939.52</v>
      </c>
      <c r="M41" s="30">
        <v>61060.480000000003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s="59" customFormat="1" ht="15.75" customHeight="1" x14ac:dyDescent="0.25">
      <c r="A42" s="20" t="s">
        <v>12</v>
      </c>
      <c r="B42" s="21">
        <v>1</v>
      </c>
      <c r="C42" s="22"/>
      <c r="D42" s="39"/>
      <c r="E42" s="23"/>
      <c r="F42" s="23"/>
      <c r="G42" s="31">
        <f t="shared" ref="G42:M42" si="9">SUM(G40:G41)</f>
        <v>74000</v>
      </c>
      <c r="H42" s="31">
        <f t="shared" si="9"/>
        <v>2123.8000000000002</v>
      </c>
      <c r="I42" s="31">
        <f t="shared" si="9"/>
        <v>5516.22</v>
      </c>
      <c r="J42" s="31">
        <f t="shared" si="9"/>
        <v>2249.6</v>
      </c>
      <c r="K42" s="31">
        <f t="shared" si="9"/>
        <v>3049.9</v>
      </c>
      <c r="L42" s="31">
        <f t="shared" si="9"/>
        <v>12939.52</v>
      </c>
      <c r="M42" s="60">
        <f t="shared" si="9"/>
        <v>61060.480000000003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59" customFormat="1" ht="15.75" customHeight="1" x14ac:dyDescent="0.25">
      <c r="A43" s="7"/>
      <c r="B43" s="18"/>
      <c r="C43" s="8"/>
      <c r="D43" s="38"/>
      <c r="E43" s="14"/>
      <c r="F43" s="14"/>
      <c r="G43" s="29"/>
      <c r="H43" s="29"/>
      <c r="I43" s="29"/>
      <c r="J43" s="29"/>
      <c r="K43" s="29"/>
      <c r="L43" s="29"/>
      <c r="M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59" customFormat="1" ht="15.75" customHeight="1" x14ac:dyDescent="0.25">
      <c r="A44" s="18" t="s">
        <v>41</v>
      </c>
      <c r="B44" s="18"/>
      <c r="C44" s="8"/>
      <c r="D44" s="38"/>
      <c r="E44" s="14"/>
      <c r="F44" s="14"/>
      <c r="G44" s="29"/>
      <c r="H44" s="29"/>
      <c r="I44" s="29"/>
      <c r="J44" s="29"/>
      <c r="K44" s="29"/>
      <c r="L44" s="29"/>
      <c r="M44" s="3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59" customFormat="1" ht="15.75" customHeight="1" x14ac:dyDescent="0.25">
      <c r="A45" s="7" t="s">
        <v>42</v>
      </c>
      <c r="B45" s="7" t="s">
        <v>43</v>
      </c>
      <c r="C45" s="75" t="s">
        <v>52</v>
      </c>
      <c r="D45" s="38" t="s">
        <v>19</v>
      </c>
      <c r="E45" s="14">
        <v>44713</v>
      </c>
      <c r="F45" s="14">
        <v>44896</v>
      </c>
      <c r="G45" s="29">
        <v>47500</v>
      </c>
      <c r="H45" s="29">
        <v>1363.25</v>
      </c>
      <c r="I45" s="29">
        <v>1501.16</v>
      </c>
      <c r="J45" s="29">
        <v>1444</v>
      </c>
      <c r="K45" s="29">
        <v>25</v>
      </c>
      <c r="L45" s="29">
        <v>4333.41</v>
      </c>
      <c r="M45" s="30">
        <v>43166.59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" customHeight="1" x14ac:dyDescent="0.25">
      <c r="A46" s="73" t="s">
        <v>49</v>
      </c>
      <c r="B46" t="s">
        <v>43</v>
      </c>
      <c r="C46" s="75" t="s">
        <v>52</v>
      </c>
      <c r="D46" s="43" t="s">
        <v>19</v>
      </c>
      <c r="E46" s="14">
        <v>44774</v>
      </c>
      <c r="F46" s="14">
        <v>44927</v>
      </c>
      <c r="G46" s="29">
        <v>47500</v>
      </c>
      <c r="H46" s="33">
        <v>1363.25</v>
      </c>
      <c r="I46" s="33">
        <v>1501.16</v>
      </c>
      <c r="J46" s="33">
        <v>1444</v>
      </c>
      <c r="K46" s="33">
        <v>25</v>
      </c>
      <c r="L46" s="33">
        <v>4333.41</v>
      </c>
      <c r="M46" s="33">
        <v>43166.59</v>
      </c>
    </row>
    <row r="47" spans="1:29" s="59" customFormat="1" ht="15.75" customHeight="1" x14ac:dyDescent="0.25">
      <c r="A47" s="20" t="s">
        <v>12</v>
      </c>
      <c r="B47" s="21">
        <v>2</v>
      </c>
      <c r="C47" s="22"/>
      <c r="D47" s="39"/>
      <c r="E47" s="23"/>
      <c r="F47" s="23"/>
      <c r="G47" s="31">
        <f>SUM(G45:G46)</f>
        <v>95000</v>
      </c>
      <c r="H47" s="31">
        <f t="shared" ref="H47:M47" si="10">SUM(H45:H46)</f>
        <v>2726.5</v>
      </c>
      <c r="I47" s="31">
        <f t="shared" si="10"/>
        <v>3002.32</v>
      </c>
      <c r="J47" s="31">
        <f t="shared" si="10"/>
        <v>2888</v>
      </c>
      <c r="K47" s="31">
        <f t="shared" si="10"/>
        <v>50</v>
      </c>
      <c r="L47" s="31">
        <f t="shared" si="10"/>
        <v>8666.82</v>
      </c>
      <c r="M47" s="31">
        <f t="shared" si="10"/>
        <v>86333.18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s="16" customFormat="1" ht="15.75" customHeight="1" x14ac:dyDescent="0.25">
      <c r="A48" s="7"/>
      <c r="B48" s="7"/>
      <c r="C48" s="8"/>
      <c r="D48" s="38"/>
      <c r="E48" s="14"/>
      <c r="F48" s="14"/>
      <c r="G48" s="29"/>
      <c r="H48" s="29"/>
      <c r="I48" s="29"/>
      <c r="J48" s="29"/>
      <c r="K48" s="29"/>
      <c r="L48" s="29"/>
      <c r="M48" s="3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4" t="s">
        <v>13</v>
      </c>
      <c r="B49" s="25">
        <f>B12+B17+B22+B26+B29+B33+B38+B42+B47</f>
        <v>11</v>
      </c>
      <c r="C49" s="26"/>
      <c r="D49" s="40"/>
      <c r="E49" s="27"/>
      <c r="F49" s="27"/>
      <c r="G49" s="32">
        <f>G12+G17+G22+G26+G29+G33+G38+G42+G47</f>
        <v>644500</v>
      </c>
      <c r="H49" s="32">
        <f t="shared" ref="H49:M49" si="11">H12+H17+H22+H26+H29+H33+H38+H42+H47</f>
        <v>18497.150000000001</v>
      </c>
      <c r="I49" s="32">
        <f t="shared" si="11"/>
        <v>37008.589999999997</v>
      </c>
      <c r="J49" s="32">
        <f t="shared" si="11"/>
        <v>19592.8</v>
      </c>
      <c r="K49" s="32">
        <f t="shared" si="11"/>
        <v>3299.9</v>
      </c>
      <c r="L49" s="32">
        <f t="shared" si="11"/>
        <v>78398.44</v>
      </c>
      <c r="M49" s="32">
        <f t="shared" si="11"/>
        <v>566101.56000000006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1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1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1"/>
      <c r="E52" s="3"/>
      <c r="F52" s="3"/>
      <c r="G52" s="30"/>
      <c r="H52" s="30"/>
      <c r="I52" s="30"/>
      <c r="J52" s="30"/>
      <c r="K52" s="30"/>
      <c r="L52" s="30"/>
      <c r="M52" s="30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1"/>
      <c r="E53" s="3"/>
      <c r="F53" s="3"/>
      <c r="G53" s="30"/>
      <c r="H53" s="30"/>
      <c r="I53" s="30"/>
      <c r="J53" s="30"/>
      <c r="K53" s="30"/>
      <c r="L53" s="30"/>
      <c r="M53" s="30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2"/>
      <c r="Z53" s="2"/>
      <c r="AA53" s="2"/>
      <c r="AB53" s="2"/>
      <c r="AC53" s="2"/>
    </row>
    <row r="54" spans="1:29" s="44" customFormat="1" ht="21" x14ac:dyDescent="0.35">
      <c r="A54" s="45" t="s">
        <v>20</v>
      </c>
      <c r="B54" s="46"/>
      <c r="C54" s="46"/>
      <c r="D54" s="47"/>
      <c r="E54" s="46"/>
      <c r="F54" s="46"/>
      <c r="G54" s="48"/>
      <c r="H54" s="45"/>
      <c r="I54" s="49"/>
      <c r="J54" s="49"/>
      <c r="K54" s="50"/>
      <c r="L54" s="5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9" s="44" customFormat="1" ht="21" x14ac:dyDescent="0.35">
      <c r="A55" s="47" t="s">
        <v>21</v>
      </c>
      <c r="B55" s="46"/>
      <c r="C55" s="46"/>
      <c r="D55" s="45"/>
      <c r="E55" s="46"/>
      <c r="F55" s="46"/>
      <c r="G55" s="48"/>
      <c r="H55" s="47"/>
      <c r="I55" s="49"/>
      <c r="J55" s="49"/>
      <c r="K55" s="51"/>
      <c r="L55" s="5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1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1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1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1"/>
      <c r="O98" s="1"/>
      <c r="P98" s="1"/>
      <c r="Q98" s="1"/>
      <c r="R98" s="1"/>
      <c r="S98" s="1"/>
      <c r="T98" s="1"/>
      <c r="U98" s="1"/>
      <c r="V98" s="1"/>
      <c r="W98" s="1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  <c r="AA233" s="2"/>
      <c r="AB233" s="2"/>
      <c r="AC233" s="2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  <c r="AA247" s="2"/>
      <c r="AB247" s="2"/>
      <c r="AC247" s="2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  <c r="AA248" s="2"/>
      <c r="AB248" s="2"/>
      <c r="AC248" s="2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4"/>
      <c r="AA251" s="4"/>
      <c r="AB251" s="4"/>
      <c r="AC251" s="4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4"/>
      <c r="Y266" s="4"/>
      <c r="Z266" s="4"/>
      <c r="AA266" s="4"/>
      <c r="AB266" s="4"/>
      <c r="AC266" s="4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4"/>
      <c r="Y267" s="4"/>
      <c r="Z267" s="4"/>
      <c r="AA267" s="4"/>
      <c r="AB267" s="4"/>
      <c r="AC267" s="4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4"/>
      <c r="Z268" s="4"/>
      <c r="AA268" s="4"/>
      <c r="AB268" s="4"/>
      <c r="AC268" s="4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4"/>
      <c r="AA271" s="4"/>
      <c r="AB271" s="4"/>
      <c r="AC271" s="4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4"/>
      <c r="Y272" s="4"/>
      <c r="Z272" s="4"/>
      <c r="AA272" s="4"/>
      <c r="AB272" s="4"/>
      <c r="AC272" s="4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4"/>
      <c r="Z273" s="4"/>
      <c r="AA273" s="4"/>
      <c r="AB273" s="4"/>
      <c r="AC273" s="4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4"/>
      <c r="AA274" s="4"/>
      <c r="AB274" s="4"/>
      <c r="AC274" s="4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1"/>
      <c r="E390" s="3"/>
      <c r="F390" s="3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1"/>
      <c r="E391" s="3"/>
      <c r="F391" s="3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1"/>
      <c r="E392" s="3"/>
      <c r="F392" s="3"/>
      <c r="G392" s="30"/>
      <c r="H392" s="30"/>
      <c r="I392" s="30"/>
      <c r="J392" s="30"/>
      <c r="K392" s="30"/>
      <c r="L392" s="30"/>
      <c r="M392" s="3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1"/>
      <c r="E393" s="3"/>
      <c r="F393" s="3"/>
      <c r="G393" s="30"/>
      <c r="H393" s="30"/>
      <c r="I393" s="30"/>
      <c r="J393" s="30"/>
      <c r="K393" s="30"/>
      <c r="L393" s="30"/>
      <c r="M393" s="3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1"/>
      <c r="E394" s="3"/>
      <c r="F394" s="3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1"/>
      <c r="E395" s="3"/>
      <c r="F395" s="3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1"/>
      <c r="E396" s="3"/>
      <c r="F396" s="3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24.75" customHeight="1" x14ac:dyDescent="0.25">
      <c r="A397" s="3"/>
      <c r="B397" s="3"/>
      <c r="C397" s="3"/>
      <c r="D397" s="41"/>
      <c r="E397" s="3"/>
      <c r="F397" s="3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1"/>
      <c r="E398" s="3"/>
      <c r="F398" s="3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x14ac:dyDescent="0.25">
      <c r="A399" s="6"/>
      <c r="B399" s="6"/>
      <c r="C399" s="6"/>
      <c r="D399" s="42"/>
      <c r="E399" s="6"/>
      <c r="F399" s="6"/>
      <c r="G399" s="34"/>
      <c r="H399" s="34"/>
      <c r="I399" s="34"/>
      <c r="J399" s="34"/>
      <c r="K399" s="34"/>
      <c r="L399" s="34"/>
      <c r="M399" s="3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30"/>
      <c r="H851" s="30"/>
      <c r="I851" s="30"/>
      <c r="J851" s="30"/>
      <c r="K851" s="30"/>
      <c r="L851" s="30"/>
      <c r="M851" s="3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30"/>
      <c r="H852" s="30"/>
      <c r="I852" s="30"/>
      <c r="J852" s="30"/>
      <c r="K852" s="30"/>
      <c r="L852" s="30"/>
      <c r="M852" s="3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30"/>
      <c r="H853" s="30"/>
      <c r="I853" s="30"/>
      <c r="J853" s="30"/>
      <c r="K853" s="30"/>
      <c r="L853" s="30"/>
      <c r="M853" s="3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30"/>
      <c r="H854" s="30"/>
      <c r="I854" s="30"/>
      <c r="J854" s="30"/>
      <c r="K854" s="30"/>
      <c r="L854" s="30"/>
      <c r="M854" s="3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30"/>
      <c r="H855" s="30"/>
      <c r="I855" s="30"/>
      <c r="J855" s="30"/>
      <c r="K855" s="30"/>
      <c r="L855" s="30"/>
      <c r="M855" s="3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30"/>
      <c r="H856" s="30"/>
      <c r="I856" s="30"/>
      <c r="J856" s="30"/>
      <c r="K856" s="30"/>
      <c r="L856" s="30"/>
      <c r="M856" s="3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30"/>
      <c r="H857" s="30"/>
      <c r="I857" s="30"/>
      <c r="J857" s="30"/>
      <c r="K857" s="30"/>
      <c r="L857" s="30"/>
      <c r="M857" s="3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30"/>
      <c r="H858" s="30"/>
      <c r="I858" s="30"/>
      <c r="J858" s="30"/>
      <c r="K858" s="30"/>
      <c r="L858" s="30"/>
      <c r="M858" s="3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30"/>
      <c r="H859" s="30"/>
      <c r="I859" s="30"/>
      <c r="J859" s="30"/>
      <c r="K859" s="30"/>
      <c r="L859" s="30"/>
      <c r="M859" s="3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</sheetData>
  <mergeCells count="18">
    <mergeCell ref="A14:M14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</vt:lpstr>
      <vt:lpstr>'Noviembre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Dilenia De Jesus</cp:lastModifiedBy>
  <cp:lastPrinted>2022-11-30T20:07:20Z</cp:lastPrinted>
  <dcterms:created xsi:type="dcterms:W3CDTF">2017-09-28T13:01:36Z</dcterms:created>
  <dcterms:modified xsi:type="dcterms:W3CDTF">2022-12-02T13:26:59Z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