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cedes.pujols\Desktop\CIERRE FISCAL 2021 - copia\"/>
    </mc:Choice>
  </mc:AlternateContent>
  <bookViews>
    <workbookView xWindow="0" yWindow="0" windowWidth="21600" windowHeight="9735"/>
  </bookViews>
  <sheets>
    <sheet name="FLUJO DE EFECTIVO" sheetId="15" r:id="rId1"/>
  </sheets>
  <calcPr calcId="162913"/>
</workbook>
</file>

<file path=xl/calcChain.xml><?xml version="1.0" encoding="utf-8"?>
<calcChain xmlns="http://schemas.openxmlformats.org/spreadsheetml/2006/main">
  <c r="D50" i="15" l="1"/>
  <c r="C33" i="15"/>
  <c r="D33" i="15"/>
  <c r="C66" i="15" l="1"/>
  <c r="C50" i="15" l="1"/>
  <c r="C68" i="15"/>
  <c r="D67" i="15"/>
  <c r="D68" i="15" s="1"/>
  <c r="D64" i="15"/>
  <c r="C365" i="15" l="1"/>
</calcChain>
</file>

<file path=xl/sharedStrings.xml><?xml version="1.0" encoding="utf-8"?>
<sst xmlns="http://schemas.openxmlformats.org/spreadsheetml/2006/main" count="62" uniqueCount="60">
  <si>
    <t>Cobros impuestos</t>
  </si>
  <si>
    <t>Contribuciones de la seguridad social</t>
  </si>
  <si>
    <t>Otros cobros</t>
  </si>
  <si>
    <t>Otros pagos</t>
  </si>
  <si>
    <t>Cobros por venta de propiedad, planta y equipo</t>
  </si>
  <si>
    <t>Cobros por venta de intangibles y otros activos de largo plazo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</si>
  <si>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</si>
  <si>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</si>
  <si>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</si>
  <si>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</si>
  <si>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Pago reembolso en efectivo de los montos recibidos en emisión de títulos de deudas, bonos</t>
  </si>
  <si>
    <t>Pago reembolso en efectivo de los montos recibidos en préstamos, pagarés, hipotecas</t>
  </si>
  <si>
    <t>Flujos de efectivo netos por las actividades de financiación</t>
  </si>
  <si>
    <t>Cobros por venta de bienes y servicios y arrendamientos</t>
  </si>
  <si>
    <t>Cobros de seguros por primas, reclamos y otros</t>
  </si>
  <si>
    <t xml:space="preserve"> Cobros de intereses financieros</t>
  </si>
  <si>
    <t>Cobros por contratos mantenidos para negocios o intercambio</t>
  </si>
  <si>
    <t xml:space="preserve"> Pagos de intereses</t>
  </si>
  <si>
    <t>Pagos por contratos mantenidos para negocios o intercambio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</si>
  <si>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</si>
  <si>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</si>
  <si>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</si>
  <si>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títulos patrimoniales o de deuda y participación en asociaciones</t>
  </si>
  <si>
    <t xml:space="preserve">Pagos por otorgamiento de préstamos o anticipos hechos a terceros </t>
  </si>
  <si>
    <t>Pagos por costos de construcciones y desarrollos en proceso</t>
  </si>
  <si>
    <t xml:space="preserve">Pagos por conceptos de contratos a futuro, a plazo, opciones o permuta </t>
  </si>
  <si>
    <t xml:space="preserve">Cobro de los arrendatarios por contratos de arrendamientos financieros 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</si>
  <si>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</si>
  <si>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</si>
  <si>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</si>
  <si>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</si>
  <si>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PRESIDENCIA DE LA REPUBLICA DOMINICANA</t>
  </si>
  <si>
    <t>CONSEJO NACIONAL DE DISCAPACIDAD</t>
  </si>
  <si>
    <t>(VALORES EN RD$)</t>
  </si>
  <si>
    <t>ESTADO DE FLUJO DE EFECTIVO</t>
  </si>
  <si>
    <t>Mercedes Yolanda Pujols</t>
  </si>
  <si>
    <t>FLUJO DE EFECTIVO PROCEDENTES DE ACTIVIDADES OPERATIVAS</t>
  </si>
  <si>
    <t>COBROS DE  SUBVENCIONES, TRANSFERENCIAS Y OTRAS ASIGNACIONES</t>
  </si>
  <si>
    <t xml:space="preserve">PAGOS A OTRAS ENTIDADES P/FINANCIAR SUS OPERACIONES </t>
  </si>
  <si>
    <t>PAGO A LOS TRABAJADORES O EN BENEFICIO DE ELLOS</t>
  </si>
  <si>
    <t>PAGOS POR CONTRIBUCIONES A LA SEGURIDAD SOCIAL</t>
  </si>
  <si>
    <t>PAGOS DE PENSIONES Y JUBILACIONES</t>
  </si>
  <si>
    <t>PAGOS A PROVEEDORES</t>
  </si>
  <si>
    <t>OTROS PAGOS</t>
  </si>
  <si>
    <t>PAGO DE INTERESES</t>
  </si>
  <si>
    <t>FLUJO DE EFECTIVO NETOS DE LAS ACTIVIDADES DE OPERACIÓN</t>
  </si>
  <si>
    <t>FLUJO DE EFECTIVO DE LAS ACTIVIDADES DE INVERSION</t>
  </si>
  <si>
    <t>PAGO POR ADQUISICION DE PROPIEDAD  PLANTA Y EQUIPOS</t>
  </si>
  <si>
    <t>FLUJO DE EFECTIVO NETOS POR LAS ACTIVIDADES DE INVERSION</t>
  </si>
  <si>
    <t>EFECTIVO Y EQUIVALENTES AL EFECTIVO AL FINAL DEL PERIODO</t>
  </si>
  <si>
    <t>EFECTIVO Y EQUIVALENTES DE EFECTIVO AL PRINCIPIO DEL PERIODO</t>
  </si>
  <si>
    <t>INCREMENTO/(DISMINUCION) NETA EN EL EFECTIVO Y EQUIVALENTES DE EFECTIVO</t>
  </si>
  <si>
    <t>Osvaldo Antonio Canario Montero</t>
  </si>
  <si>
    <t xml:space="preserve">                   Victor  Valdez Rodriguez</t>
  </si>
  <si>
    <t xml:space="preserve">                Bienvenido A zorrilla</t>
  </si>
  <si>
    <t xml:space="preserve">                Encargado Financiero </t>
  </si>
  <si>
    <t xml:space="preserve">               Contadora</t>
  </si>
  <si>
    <t>DEL  EJERCICIO TERMINADO AL  31 DE DICIEMBRE  2021 Y 2020</t>
  </si>
  <si>
    <t xml:space="preserve">                        Director Adm. Financiero</t>
  </si>
  <si>
    <t xml:space="preserve">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</si>
</sst>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sz val="12"/>
      <color rgb="FF231F20"/>
      <name val="Times New Roman"/>
      <family val="1"/>
    </font>
    <font>
      <sz val="11"/>
      <color rgb="FF231F20"/>
      <name val="Calibri"/>
      <family val="2"/>
      <scheme val="minor"/>
    </font>
    <font>
      <u/>
      <sz val="11"/>
      <color rgb="FF231F20"/>
      <name val="Calibri"/>
      <family val="2"/>
      <scheme val="minor"/>
    </font>
    <font>
      <b/>
      <sz val="11"/>
      <color rgb="FF231F2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1">
    <xf numFmtId="0" fontId="0" fillId="0" borderId="0" xfId="0"/>
    <xf numFmtId="165" fontId="0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1" applyNumberFormat="1" applyFont="1" applyAlignment="1">
      <alignment vertical="center" wrapText="1"/>
    </xf>
    <xf numFmtId="0" fontId="1" fillId="0" borderId="0" xfId="0" applyFont="1"/>
    <xf numFmtId="165" fontId="1" fillId="0" borderId="0" xfId="1" applyNumberFormat="1" applyFont="1"/>
    <xf numFmtId="0" fontId="9" fillId="0" borderId="0" xfId="0" applyFont="1"/>
    <xf numFmtId="0" fontId="6" fillId="0" borderId="0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0" xfId="0" applyFont="1" applyFill="1" applyAlignment="1">
      <alignment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3" fillId="0" borderId="0" xfId="1" applyNumberFormat="1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165" fontId="13" fillId="2" borderId="0" xfId="1" applyNumberFormat="1" applyFont="1" applyFill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65" fontId="15" fillId="0" borderId="0" xfId="1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165" fontId="13" fillId="0" borderId="0" xfId="1" applyNumberFormat="1" applyFont="1" applyAlignment="1">
      <alignment horizontal="justify" vertical="center" wrapText="1"/>
    </xf>
    <xf numFmtId="0" fontId="13" fillId="2" borderId="0" xfId="0" applyFont="1" applyFill="1" applyAlignment="1">
      <alignment horizontal="left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0" fontId="1" fillId="3" borderId="0" xfId="0" applyFont="1" applyFill="1"/>
    <xf numFmtId="165" fontId="13" fillId="0" borderId="3" xfId="1" applyNumberFormat="1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wrapText="1"/>
    </xf>
    <xf numFmtId="165" fontId="13" fillId="0" borderId="4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3" borderId="0" xfId="0" applyFont="1" applyFill="1" applyAlignment="1">
      <alignment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5" fontId="13" fillId="0" borderId="0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2" fontId="17" fillId="0" borderId="0" xfId="1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165" fontId="8" fillId="0" borderId="0" xfId="1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13" fillId="0" borderId="3" xfId="1" applyFont="1" applyBorder="1" applyAlignment="1">
      <alignment horizontal="center" vertical="center" wrapText="1"/>
    </xf>
    <xf numFmtId="43" fontId="1" fillId="0" borderId="0" xfId="0" applyNumberFormat="1" applyFont="1"/>
    <xf numFmtId="0" fontId="11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2" xfId="3" applyFont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6</xdr:row>
      <xdr:rowOff>152400</xdr:rowOff>
    </xdr:from>
    <xdr:to>
      <xdr:col>1</xdr:col>
      <xdr:colOff>1028701</xdr:colOff>
      <xdr:row>9</xdr:row>
      <xdr:rowOff>142875</xdr:rowOff>
    </xdr:to>
    <xdr:pic>
      <xdr:nvPicPr>
        <xdr:cNvPr id="2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352550"/>
          <a:ext cx="914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3</xdr:col>
      <xdr:colOff>123825</xdr:colOff>
      <xdr:row>6</xdr:row>
      <xdr:rowOff>180974</xdr:rowOff>
    </xdr:from>
    <xdr:ext cx="809625" cy="60960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381124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365"/>
  <sheetViews>
    <sheetView tabSelected="1" topLeftCell="B27" workbookViewId="0">
      <selection activeCell="C72" sqref="C72"/>
    </sheetView>
  </sheetViews>
  <sheetFormatPr baseColWidth="10" defaultRowHeight="15.75" x14ac:dyDescent="0.25"/>
  <cols>
    <col min="1" max="1" width="2" style="5" customWidth="1"/>
    <col min="2" max="2" width="64.28515625" style="5" customWidth="1"/>
    <col min="3" max="3" width="18.42578125" style="6" customWidth="1"/>
    <col min="4" max="4" width="15.5703125" style="6" customWidth="1"/>
    <col min="5" max="5" width="15.5703125" style="5" bestFit="1" customWidth="1"/>
    <col min="6" max="16384" width="11.42578125" style="5"/>
  </cols>
  <sheetData>
    <row r="8" spans="2:4" x14ac:dyDescent="0.25">
      <c r="B8" s="48" t="s">
        <v>31</v>
      </c>
      <c r="C8" s="48"/>
      <c r="D8" s="48"/>
    </row>
    <row r="9" spans="2:4" x14ac:dyDescent="0.25">
      <c r="B9" s="48" t="s">
        <v>32</v>
      </c>
      <c r="C9" s="48"/>
      <c r="D9" s="48"/>
    </row>
    <row r="10" spans="2:4" x14ac:dyDescent="0.25">
      <c r="B10" s="49" t="s">
        <v>34</v>
      </c>
      <c r="C10" s="49"/>
      <c r="D10" s="49"/>
    </row>
    <row r="11" spans="2:4" x14ac:dyDescent="0.25">
      <c r="B11" s="49" t="s">
        <v>57</v>
      </c>
      <c r="C11" s="49"/>
      <c r="D11" s="49"/>
    </row>
    <row r="12" spans="2:4" ht="16.5" thickBot="1" x14ac:dyDescent="0.3">
      <c r="B12" s="50" t="s">
        <v>33</v>
      </c>
      <c r="C12" s="50"/>
      <c r="D12" s="50"/>
    </row>
    <row r="13" spans="2:4" ht="16.5" thickTop="1" x14ac:dyDescent="0.25">
      <c r="B13" s="8"/>
      <c r="C13" s="8"/>
      <c r="D13" s="8"/>
    </row>
    <row r="14" spans="2:4" ht="25.5" customHeight="1" x14ac:dyDescent="0.25">
      <c r="B14" s="36" t="s">
        <v>36</v>
      </c>
      <c r="C14" s="37">
        <v>2021</v>
      </c>
      <c r="D14" s="37">
        <v>2020</v>
      </c>
    </row>
    <row r="15" spans="2:4" ht="15" hidden="1" customHeight="1" x14ac:dyDescent="0.25">
      <c r="B15" s="10" t="s">
        <v>0</v>
      </c>
      <c r="C15" s="11"/>
      <c r="D15" s="11">
        <v>0</v>
      </c>
    </row>
    <row r="16" spans="2:4" hidden="1" x14ac:dyDescent="0.25">
      <c r="B16" s="10" t="s">
        <v>1</v>
      </c>
      <c r="C16" s="11"/>
      <c r="D16" s="11">
        <v>0</v>
      </c>
    </row>
    <row r="17" spans="2:4" hidden="1" x14ac:dyDescent="0.25">
      <c r="B17" s="10" t="s">
        <v>13</v>
      </c>
      <c r="C17" s="11"/>
      <c r="D17" s="11">
        <v>0</v>
      </c>
    </row>
    <row r="18" spans="2:4" s="27" customFormat="1" x14ac:dyDescent="0.25">
      <c r="B18" s="33"/>
      <c r="C18" s="34"/>
      <c r="D18" s="34"/>
    </row>
    <row r="19" spans="2:4" ht="14.25" customHeight="1" x14ac:dyDescent="0.25">
      <c r="B19" s="12" t="s">
        <v>37</v>
      </c>
      <c r="C19" s="13">
        <v>218488807</v>
      </c>
      <c r="D19" s="13">
        <v>221861763.38999999</v>
      </c>
    </row>
    <row r="20" spans="2:4" ht="15.75" hidden="1" customHeight="1" x14ac:dyDescent="0.25">
      <c r="B20" s="14" t="s">
        <v>14</v>
      </c>
      <c r="C20" s="15"/>
      <c r="D20" s="15"/>
    </row>
    <row r="21" spans="2:4" ht="15.75" hidden="1" customHeight="1" x14ac:dyDescent="0.25">
      <c r="B21" s="14" t="s">
        <v>16</v>
      </c>
      <c r="C21" s="15"/>
      <c r="D21" s="15"/>
    </row>
    <row r="22" spans="2:4" ht="15.75" hidden="1" customHeight="1" x14ac:dyDescent="0.25">
      <c r="B22" s="14" t="s">
        <v>15</v>
      </c>
      <c r="C22" s="15"/>
      <c r="D22" s="15"/>
    </row>
    <row r="23" spans="2:4" ht="15.75" hidden="1" customHeight="1" x14ac:dyDescent="0.25">
      <c r="B23" s="14" t="s">
        <v>2</v>
      </c>
      <c r="C23" s="15"/>
      <c r="D23" s="15"/>
    </row>
    <row r="24" spans="2:4" x14ac:dyDescent="0.25">
      <c r="B24" s="12" t="s">
        <v>38</v>
      </c>
      <c r="C24" s="13">
        <v>-63288600</v>
      </c>
      <c r="D24" s="16">
        <v>-68662404.090000004</v>
      </c>
    </row>
    <row r="25" spans="2:4" x14ac:dyDescent="0.25">
      <c r="B25" s="12" t="s">
        <v>39</v>
      </c>
      <c r="C25" s="16">
        <v>-69668010.230000004</v>
      </c>
      <c r="D25" s="16">
        <v>-74030631.019999996</v>
      </c>
    </row>
    <row r="26" spans="2:4" x14ac:dyDescent="0.25">
      <c r="B26" s="12" t="s">
        <v>40</v>
      </c>
      <c r="C26" s="16">
        <v>-4449592.0999999996</v>
      </c>
      <c r="D26" s="16">
        <v>-4677343.67</v>
      </c>
    </row>
    <row r="27" spans="2:4" x14ac:dyDescent="0.25">
      <c r="B27" s="12" t="s">
        <v>41</v>
      </c>
      <c r="C27" s="16">
        <v>-3867855.28</v>
      </c>
      <c r="D27" s="16">
        <v>-4261457.57</v>
      </c>
    </row>
    <row r="28" spans="2:4" x14ac:dyDescent="0.25">
      <c r="B28" s="12" t="s">
        <v>42</v>
      </c>
      <c r="C28" s="16">
        <v>-13520157.300000001</v>
      </c>
      <c r="D28" s="16">
        <v>-10953786.41</v>
      </c>
    </row>
    <row r="29" spans="2:4" ht="15.75" hidden="1" customHeight="1" x14ac:dyDescent="0.25">
      <c r="B29" s="14" t="s">
        <v>18</v>
      </c>
      <c r="C29" s="15"/>
      <c r="D29" s="15"/>
    </row>
    <row r="30" spans="2:4" ht="15.75" hidden="1" customHeight="1" x14ac:dyDescent="0.25">
      <c r="B30" s="14" t="s">
        <v>17</v>
      </c>
      <c r="C30" s="15"/>
      <c r="D30" s="15">
        <v>4690</v>
      </c>
    </row>
    <row r="31" spans="2:4" s="27" customFormat="1" x14ac:dyDescent="0.25">
      <c r="B31" s="25" t="s">
        <v>44</v>
      </c>
      <c r="C31" s="26">
        <v>-20574.810000000001</v>
      </c>
      <c r="D31" s="26"/>
    </row>
    <row r="32" spans="2:4" ht="16.5" thickBot="1" x14ac:dyDescent="0.3">
      <c r="B32" s="12" t="s">
        <v>43</v>
      </c>
      <c r="C32" s="46">
        <v>-4723730.32</v>
      </c>
      <c r="D32" s="46">
        <v>-13246569.99</v>
      </c>
    </row>
    <row r="33" spans="2:5" x14ac:dyDescent="0.25">
      <c r="B33" s="38" t="s">
        <v>45</v>
      </c>
      <c r="C33" s="40">
        <f>SUM(C19:C32)</f>
        <v>58950286.960000001</v>
      </c>
      <c r="D33" s="40">
        <f>D19+D24+D25+D26+D27+D28+D32</f>
        <v>46029570.639999993</v>
      </c>
      <c r="E33" s="47"/>
    </row>
    <row r="34" spans="2:5" x14ac:dyDescent="0.25">
      <c r="B34" s="17"/>
      <c r="C34" s="18"/>
      <c r="D34" s="18"/>
    </row>
    <row r="35" spans="2:5" x14ac:dyDescent="0.25">
      <c r="B35" s="19"/>
      <c r="C35" s="4"/>
      <c r="D35" s="4"/>
    </row>
    <row r="36" spans="2:5" x14ac:dyDescent="0.25">
      <c r="B36" s="39" t="s">
        <v>46</v>
      </c>
      <c r="C36" s="21"/>
      <c r="D36" s="21"/>
    </row>
    <row r="37" spans="2:5" hidden="1" x14ac:dyDescent="0.25">
      <c r="B37" s="22" t="s">
        <v>4</v>
      </c>
      <c r="C37" s="15"/>
      <c r="D37" s="15"/>
    </row>
    <row r="38" spans="2:5" hidden="1" x14ac:dyDescent="0.25">
      <c r="B38" s="14" t="s">
        <v>5</v>
      </c>
      <c r="C38" s="15"/>
      <c r="D38" s="15"/>
    </row>
    <row r="39" spans="2:5" ht="30" hidden="1" x14ac:dyDescent="0.25">
      <c r="B39" s="14" t="s">
        <v>19</v>
      </c>
      <c r="C39" s="15"/>
      <c r="D39" s="15"/>
    </row>
    <row r="40" spans="2:5" hidden="1" x14ac:dyDescent="0.25">
      <c r="B40" s="14" t="s">
        <v>20</v>
      </c>
      <c r="C40" s="15"/>
      <c r="D40" s="15"/>
    </row>
    <row r="41" spans="2:5" ht="30" hidden="1" x14ac:dyDescent="0.25">
      <c r="B41" s="14" t="s">
        <v>21</v>
      </c>
      <c r="C41" s="15"/>
      <c r="D41" s="15"/>
    </row>
    <row r="42" spans="2:5" hidden="1" x14ac:dyDescent="0.25">
      <c r="B42" s="14" t="s">
        <v>2</v>
      </c>
      <c r="C42" s="15"/>
      <c r="D42" s="15"/>
    </row>
    <row r="43" spans="2:5" x14ac:dyDescent="0.25">
      <c r="B43" s="12" t="s">
        <v>47</v>
      </c>
      <c r="C43" s="35">
        <v>-24088805.780000001</v>
      </c>
      <c r="D43" s="35">
        <v>-36838277.82</v>
      </c>
    </row>
    <row r="44" spans="2:5" ht="16.5" thickBot="1" x14ac:dyDescent="0.3">
      <c r="B44" s="12"/>
      <c r="C44" s="28"/>
      <c r="D44" s="28"/>
    </row>
    <row r="45" spans="2:5" ht="30" hidden="1" x14ac:dyDescent="0.25">
      <c r="B45" s="14" t="s">
        <v>22</v>
      </c>
      <c r="C45" s="15"/>
      <c r="D45" s="15"/>
    </row>
    <row r="46" spans="2:5" hidden="1" x14ac:dyDescent="0.25">
      <c r="B46" s="14" t="s">
        <v>23</v>
      </c>
      <c r="C46" s="15"/>
      <c r="D46" s="15"/>
    </row>
    <row r="47" spans="2:5" ht="30" hidden="1" x14ac:dyDescent="0.25">
      <c r="B47" s="14" t="s">
        <v>25</v>
      </c>
      <c r="C47" s="15"/>
      <c r="D47" s="15"/>
    </row>
    <row r="48" spans="2:5" hidden="1" x14ac:dyDescent="0.25">
      <c r="B48" s="14" t="s">
        <v>24</v>
      </c>
      <c r="C48" s="15"/>
      <c r="D48" s="15"/>
    </row>
    <row r="49" spans="2:4" hidden="1" x14ac:dyDescent="0.25">
      <c r="B49" s="14" t="s">
        <v>3</v>
      </c>
      <c r="C49" s="23"/>
      <c r="D49" s="23"/>
    </row>
    <row r="50" spans="2:4" x14ac:dyDescent="0.25">
      <c r="B50" s="41" t="s">
        <v>48</v>
      </c>
      <c r="C50" s="18">
        <f>SUM(C43:C49)</f>
        <v>-24088805.780000001</v>
      </c>
      <c r="D50" s="18">
        <f>SUM(D43:D49)</f>
        <v>-36838277.82</v>
      </c>
    </row>
    <row r="51" spans="2:4" x14ac:dyDescent="0.25">
      <c r="B51" s="19"/>
      <c r="C51" s="4"/>
      <c r="D51" s="4"/>
    </row>
    <row r="52" spans="2:4" hidden="1" x14ac:dyDescent="0.25">
      <c r="B52" s="20" t="s">
        <v>6</v>
      </c>
      <c r="C52" s="21"/>
      <c r="D52" s="21"/>
    </row>
    <row r="53" spans="2:4" hidden="1" x14ac:dyDescent="0.25">
      <c r="B53" s="12" t="s">
        <v>7</v>
      </c>
      <c r="C53" s="16"/>
      <c r="D53" s="16">
        <v>0</v>
      </c>
    </row>
    <row r="54" spans="2:4" hidden="1" x14ac:dyDescent="0.25">
      <c r="B54" s="12" t="s">
        <v>8</v>
      </c>
      <c r="C54" s="16"/>
      <c r="D54" s="16">
        <v>0</v>
      </c>
    </row>
    <row r="55" spans="2:4" hidden="1" x14ac:dyDescent="0.25">
      <c r="B55" s="12" t="s">
        <v>9</v>
      </c>
      <c r="C55" s="16"/>
      <c r="D55" s="16">
        <v>0</v>
      </c>
    </row>
    <row r="56" spans="2:4" ht="30" hidden="1" x14ac:dyDescent="0.25">
      <c r="B56" s="12" t="s">
        <v>26</v>
      </c>
      <c r="C56" s="16"/>
      <c r="D56" s="16">
        <v>0</v>
      </c>
    </row>
    <row r="57" spans="2:4" hidden="1" x14ac:dyDescent="0.25">
      <c r="B57" s="12" t="s">
        <v>2</v>
      </c>
      <c r="C57" s="16"/>
      <c r="D57" s="16">
        <v>0</v>
      </c>
    </row>
    <row r="58" spans="2:4" ht="30" hidden="1" x14ac:dyDescent="0.25">
      <c r="B58" s="12" t="s">
        <v>10</v>
      </c>
      <c r="C58" s="16"/>
      <c r="D58" s="16">
        <v>0</v>
      </c>
    </row>
    <row r="59" spans="2:4" ht="30" hidden="1" x14ac:dyDescent="0.25">
      <c r="B59" s="12" t="s">
        <v>11</v>
      </c>
      <c r="C59" s="16"/>
      <c r="D59" s="16">
        <v>0</v>
      </c>
    </row>
    <row r="60" spans="2:4" hidden="1" x14ac:dyDescent="0.25">
      <c r="B60" s="12" t="s">
        <v>27</v>
      </c>
      <c r="C60" s="16"/>
      <c r="D60" s="16">
        <v>0</v>
      </c>
    </row>
    <row r="61" spans="2:4" hidden="1" x14ac:dyDescent="0.25">
      <c r="B61" s="12" t="s">
        <v>28</v>
      </c>
      <c r="C61" s="16"/>
      <c r="D61" s="16">
        <v>0</v>
      </c>
    </row>
    <row r="62" spans="2:4" ht="30" hidden="1" x14ac:dyDescent="0.25">
      <c r="B62" s="12" t="s">
        <v>29</v>
      </c>
      <c r="C62" s="16"/>
      <c r="D62" s="16">
        <v>0</v>
      </c>
    </row>
    <row r="63" spans="2:4" hidden="1" x14ac:dyDescent="0.25">
      <c r="B63" s="12" t="s">
        <v>30</v>
      </c>
      <c r="C63" s="24"/>
      <c r="D63" s="24">
        <v>0</v>
      </c>
    </row>
    <row r="64" spans="2:4" hidden="1" x14ac:dyDescent="0.25">
      <c r="B64" s="20" t="s">
        <v>12</v>
      </c>
      <c r="C64" s="18"/>
      <c r="D64" s="18">
        <f>+D53+D54+D55+D56+D57-D58-D59-D60-D61-D62-D63</f>
        <v>0</v>
      </c>
    </row>
    <row r="65" spans="2:5" x14ac:dyDescent="0.25">
      <c r="B65" s="19"/>
      <c r="C65" s="1"/>
      <c r="D65" s="1"/>
    </row>
    <row r="66" spans="2:5" ht="30.75" thickBot="1" x14ac:dyDescent="0.3">
      <c r="B66" s="42" t="s">
        <v>51</v>
      </c>
      <c r="C66" s="29">
        <f>C33+C43</f>
        <v>34861481.18</v>
      </c>
      <c r="D66" s="29">
        <v>9191292.8200000003</v>
      </c>
    </row>
    <row r="67" spans="2:5" x14ac:dyDescent="0.25">
      <c r="B67" s="42" t="s">
        <v>50</v>
      </c>
      <c r="C67" s="30">
        <v>71553612</v>
      </c>
      <c r="D67" s="30">
        <f>46.07+1232198.56+61130074.8</f>
        <v>62362319.43</v>
      </c>
    </row>
    <row r="68" spans="2:5" ht="16.5" thickBot="1" x14ac:dyDescent="0.3">
      <c r="B68" s="17" t="s">
        <v>49</v>
      </c>
      <c r="C68" s="31">
        <f>C66+C67</f>
        <v>106415093.18000001</v>
      </c>
      <c r="D68" s="31">
        <f>D66+D67</f>
        <v>71553612.25</v>
      </c>
    </row>
    <row r="69" spans="2:5" ht="16.5" thickTop="1" x14ac:dyDescent="0.25">
      <c r="B69" s="2"/>
      <c r="C69" s="1"/>
      <c r="D69" s="1"/>
    </row>
    <row r="71" spans="2:5" ht="18.75" x14ac:dyDescent="0.3">
      <c r="B71" s="43" t="s">
        <v>52</v>
      </c>
      <c r="C71" s="32" t="s">
        <v>53</v>
      </c>
      <c r="D71" s="32"/>
      <c r="E71" s="32"/>
    </row>
    <row r="72" spans="2:5" ht="18.75" x14ac:dyDescent="0.3">
      <c r="B72" s="44" t="s">
        <v>59</v>
      </c>
      <c r="C72" s="9" t="s">
        <v>58</v>
      </c>
      <c r="D72" s="32"/>
      <c r="E72" s="32"/>
    </row>
    <row r="73" spans="2:5" ht="18.75" x14ac:dyDescent="0.3">
      <c r="B73" s="44"/>
      <c r="C73" s="7"/>
      <c r="D73" s="7"/>
      <c r="E73"/>
    </row>
    <row r="74" spans="2:5" ht="18.75" x14ac:dyDescent="0.3">
      <c r="B74" s="43"/>
      <c r="C74" s="7"/>
      <c r="D74" s="7"/>
      <c r="E74"/>
    </row>
    <row r="75" spans="2:5" ht="18.75" x14ac:dyDescent="0.3">
      <c r="B75" s="43" t="s">
        <v>35</v>
      </c>
      <c r="C75" s="32" t="s">
        <v>54</v>
      </c>
      <c r="D75" s="32"/>
      <c r="E75" s="45"/>
    </row>
    <row r="76" spans="2:5" ht="18.75" x14ac:dyDescent="0.3">
      <c r="B76" s="44" t="s">
        <v>56</v>
      </c>
      <c r="C76" s="9" t="s">
        <v>55</v>
      </c>
      <c r="D76" s="9"/>
      <c r="E76" s="3"/>
    </row>
    <row r="365" spans="3:3" x14ac:dyDescent="0.25">
      <c r="C365" s="6">
        <f>'FLUJO DE EFECTIVO'!C67</f>
        <v>71553612</v>
      </c>
    </row>
  </sheetData>
  <mergeCells count="5">
    <mergeCell ref="B8:D8"/>
    <mergeCell ref="B9:D9"/>
    <mergeCell ref="B10:D10"/>
    <mergeCell ref="B11:D11"/>
    <mergeCell ref="B12:D12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2022-01-25T20:18:54Z</cp:lastPrinted>
  <dcterms:created xsi:type="dcterms:W3CDTF">2018-07-13T15:52:30Z</dcterms:created>
  <dcterms:modified xsi:type="dcterms:W3CDTF">2022-01-25T20:19:59Z</dcterms:modified>
</cp:coreProperties>
</file>