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2.DICIEMBRE\S - FINANZAS\Relación de Ingreso y Egresos\"/>
    </mc:Choice>
  </mc:AlternateContent>
  <xr:revisionPtr revIDLastSave="0" documentId="8_{918604FF-3A28-4EE9-8DE2-F37CB82E6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C54" i="2"/>
  <c r="C38" i="2"/>
  <c r="C28" i="2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D64" i="2" s="1"/>
  <c r="B54" i="2"/>
  <c r="D54" i="2" s="1"/>
  <c r="D47" i="2"/>
  <c r="B47" i="2"/>
  <c r="B38" i="2"/>
  <c r="D38" i="2" s="1"/>
  <c r="B28" i="2"/>
  <c r="D28" i="2" s="1"/>
  <c r="B18" i="2"/>
  <c r="D18" i="2" s="1"/>
  <c r="B12" i="2"/>
  <c r="D12" i="2" s="1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<sst xmlns="http://schemas.openxmlformats.org/spreadsheetml/2006/main" count="113" uniqueCount="113">
  <si>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</si>
  <si>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</si>
  <si>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</si>
  <si>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</si>
  <si>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</si>
  <si>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</si>
  <si>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</si>
  <si>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</si>
  <si>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</si>
  <si>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</si>
  <si>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</si>
  <si>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</si>
  <si>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</si>
  <si>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</si>
  <si>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</si>
  <si>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</si>
  <si>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</si>
  <si>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</si>
  <si>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</si>
  <si>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</si>
  <si>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</si>
  <si>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</si>
  <si>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</si>
  <si>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</si>
  <si>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</si>
  <si>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</si>
  <si>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</si>
  <si>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</si>
  <si>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</si>
  <si>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</si>
  <si>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</si>
  <si>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</si>
  <si>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</si>
  <si>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</si>
  <si>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</si>
  <si>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</si>
  <si>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</si>
  <si>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</si>
  <si>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</si>
  <si>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</si>
  <si>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</si>
  <si>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</si>
  <si>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</si>
  <si>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</si>
  <si>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</si>
  <si>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</si>
  <si>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</si>
  <si>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</si>
  <si>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</si>
  <si>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</si>
  <si>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</si>
  <si>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</si>
  <si>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</si>
  <si>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</si>
  <si>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</si>
  <si>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</si>
  <si>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</si>
  <si>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</si>
  <si>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</si>
  <si>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</si>
  <si>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</si>
  <si>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</si>
  <si>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</si>
  <si>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</si>
  <si>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</si>
  <si>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</si>
  <si>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</si>
  <si>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</si>
  <si>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</si>
  <si>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</si>
  <si>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</si>
  <si>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</si>
  <si>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</si>
  <si>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</si>
  <si>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</si>
  <si>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</si>
  <si>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</si>
  <si>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</si>
  <si>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</si>
  <si>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</si>
  <si>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</si>
  <si>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</si>
  <si>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</si>
  <si>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</si>
  <si>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</si>
  <si>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</si>
  <si>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</si>
  <si>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</si>
  <si>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</si>
  <si>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</si>
  <si>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</si>
  <si>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</si>
  <si>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</si>
  <si>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</si>
  <si>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</si>
  <si>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</si>
  <si>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</si>
  <si>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</si>
  <si>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</si>
  <si>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</si>
  <si>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</si>
  <si>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</si>
  <si>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</si>
  <si>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</si>
  <si>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</si>
  <si>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</si>
  <si>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</si>
  <si>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</si>
  <si>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</si>
  <si>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</si>
  <si>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DICIEMBRE--2024</t>
  </si>
  <si>
    <t>Fecha de registro: del 01 de Dciembre 2024</t>
  </si>
  <si>
    <t>Fecha de imputación: hasta el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</si>
</sst>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3</xdr:row>
      <xdr:rowOff>104775</xdr:rowOff>
    </xdr:from>
    <xdr:to>
      <xdr:col>16</xdr:col>
      <xdr:colOff>990600</xdr:colOff>
      <xdr:row>7</xdr:row>
      <xdr:rowOff>38100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847725"/>
          <a:ext cx="1590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47625</xdr:rowOff>
    </xdr:from>
    <xdr:to>
      <xdr:col>0</xdr:col>
      <xdr:colOff>1828800</xdr:colOff>
      <xdr:row>7</xdr:row>
      <xdr:rowOff>104775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A409132F-65E8-495D-B820-48ED4232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topLeftCell="A4" zoomScaleNormal="10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Q11" sqref="Q11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-1.6099999999860302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10098556.66</v>
      </c>
      <c r="O12" s="15">
        <f t="shared" si="1"/>
        <v>10572011.199999999</v>
      </c>
      <c r="P12" s="15">
        <f>SUM(P13:P17)</f>
        <v>10419598.25</v>
      </c>
      <c r="Q12" s="15">
        <f t="shared" si="1"/>
        <v>87043321.049999997</v>
      </c>
    </row>
    <row r="13" spans="1:17" x14ac:dyDescent="0.25">
      <c r="A13" s="1" t="s">
        <v>2</v>
      </c>
      <c r="B13" s="14">
        <v>66205361</v>
      </c>
      <c r="C13" s="14">
        <v>-1711729</v>
      </c>
      <c r="D13" s="14">
        <f>SUM(B13+C13)</f>
        <v>64493632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4683990.26</v>
      </c>
      <c r="O13" s="14">
        <v>9664897.1999999993</v>
      </c>
      <c r="P13" s="14">
        <v>5709767.7699999996</v>
      </c>
      <c r="Q13" s="14">
        <f>SUM(E13:P13)</f>
        <v>63541770.779999986</v>
      </c>
    </row>
    <row r="14" spans="1:17" x14ac:dyDescent="0.25">
      <c r="A14" s="1" t="s">
        <v>3</v>
      </c>
      <c r="B14" s="14">
        <v>12995632</v>
      </c>
      <c r="C14" s="14">
        <v>2532000</v>
      </c>
      <c r="D14" s="14">
        <f t="shared" ref="D14:D75" si="2">SUM(B14+C14)</f>
        <v>15527632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4708616.68</v>
      </c>
      <c r="O14" s="14">
        <v>152000</v>
      </c>
      <c r="P14" s="14">
        <v>3965741.67</v>
      </c>
      <c r="Q14" s="14">
        <f>SUM(E14:P14)</f>
        <v>14785502.789999999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-820272.61</v>
      </c>
      <c r="D17" s="14">
        <f t="shared" si="2"/>
        <v>8794558.3900000006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705949.72</v>
      </c>
      <c r="O17" s="14">
        <v>755114</v>
      </c>
      <c r="P17" s="14">
        <v>744088.81</v>
      </c>
      <c r="Q17" s="14">
        <f>SUM(E17:P17)</f>
        <v>8716047.4800000004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107236547.77000001</v>
      </c>
      <c r="D18" s="15">
        <f>SUM(B18+C18)</f>
        <v>146421598.77000001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3152109.06</v>
      </c>
      <c r="O18" s="15">
        <f t="shared" si="3"/>
        <v>2677039.84</v>
      </c>
      <c r="P18" s="15">
        <f t="shared" si="3"/>
        <v>1410764.0699999998</v>
      </c>
      <c r="Q18" s="15">
        <f t="shared" si="3"/>
        <v>22004006.73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419572.8</v>
      </c>
      <c r="O19" s="14">
        <v>266196.64</v>
      </c>
      <c r="P19" s="14">
        <v>266482.62</v>
      </c>
      <c r="Q19" s="14">
        <f t="shared" ref="Q19:Q27" si="4">SUM(E19:P19)</f>
        <v>3295104.57</v>
      </c>
    </row>
    <row r="20" spans="1:17" x14ac:dyDescent="0.25">
      <c r="A20" s="1" t="s">
        <v>9</v>
      </c>
      <c r="B20" s="14">
        <v>2853600</v>
      </c>
      <c r="C20" s="14">
        <v>2270746.0099999998</v>
      </c>
      <c r="D20" s="14">
        <f t="shared" si="2"/>
        <v>5124346.01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276768.71999999997</v>
      </c>
      <c r="O20" s="14">
        <v>61301</v>
      </c>
      <c r="P20" s="14">
        <v>1950.01</v>
      </c>
      <c r="Q20" s="14">
        <f t="shared" si="4"/>
        <v>2740822.76</v>
      </c>
    </row>
    <row r="21" spans="1:17" x14ac:dyDescent="0.25">
      <c r="A21" s="1" t="s">
        <v>10</v>
      </c>
      <c r="B21" s="14">
        <v>2850000</v>
      </c>
      <c r="C21" s="14">
        <v>1259550</v>
      </c>
      <c r="D21" s="14">
        <f t="shared" si="2"/>
        <v>4109550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224496.43</v>
      </c>
      <c r="O21" s="14">
        <v>211030.85</v>
      </c>
      <c r="P21" s="14">
        <v>315489.07</v>
      </c>
      <c r="Q21" s="14">
        <f t="shared" si="4"/>
        <v>2631149.1599999997</v>
      </c>
    </row>
    <row r="22" spans="1:17" x14ac:dyDescent="0.25">
      <c r="A22" s="1" t="s">
        <v>11</v>
      </c>
      <c r="B22" s="14">
        <v>1865000</v>
      </c>
      <c r="C22" s="14">
        <v>-869005</v>
      </c>
      <c r="D22" s="14">
        <f t="shared" si="2"/>
        <v>995995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70308.160000000003</v>
      </c>
      <c r="O22" s="14">
        <v>12320</v>
      </c>
      <c r="P22" s="14">
        <v>3995</v>
      </c>
      <c r="Q22" s="14">
        <f t="shared" si="4"/>
        <v>295634.79000000004</v>
      </c>
    </row>
    <row r="23" spans="1:17" x14ac:dyDescent="0.25">
      <c r="A23" s="1" t="s">
        <v>12</v>
      </c>
      <c r="B23" s="14">
        <v>1341992</v>
      </c>
      <c r="C23" s="14">
        <v>29460773.800000001</v>
      </c>
      <c r="D23" s="14">
        <f t="shared" si="2"/>
        <v>30802765.800000001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21620.080000000002</v>
      </c>
      <c r="O23" s="14">
        <v>821005.75</v>
      </c>
      <c r="P23" s="14">
        <v>247384.48</v>
      </c>
      <c r="Q23" s="14">
        <f t="shared" si="4"/>
        <v>2566225.61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407359.12</v>
      </c>
      <c r="O24" s="14">
        <v>216815.32</v>
      </c>
      <c r="P24" s="14">
        <v>0</v>
      </c>
      <c r="Q24" s="14">
        <f t="shared" si="4"/>
        <v>944694.37000000011</v>
      </c>
    </row>
    <row r="25" spans="1:17" x14ac:dyDescent="0.25">
      <c r="A25" s="1" t="s">
        <v>14</v>
      </c>
      <c r="B25" s="14">
        <v>1578000</v>
      </c>
      <c r="C25" s="14">
        <v>18292881.23</v>
      </c>
      <c r="D25" s="14">
        <f t="shared" si="2"/>
        <v>19870881.23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2749.43</v>
      </c>
      <c r="O25" s="14">
        <v>275246.42</v>
      </c>
      <c r="P25" s="14">
        <v>59187.839999999997</v>
      </c>
      <c r="Q25" s="14">
        <f t="shared" si="4"/>
        <v>1300750.03</v>
      </c>
    </row>
    <row r="26" spans="1:17" x14ac:dyDescent="0.25">
      <c r="A26" s="1" t="s">
        <v>15</v>
      </c>
      <c r="B26" s="14">
        <v>20089459</v>
      </c>
      <c r="C26" s="14">
        <v>44274016.880000003</v>
      </c>
      <c r="D26" s="14">
        <f t="shared" si="2"/>
        <v>64363475.880000003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1437634.32</v>
      </c>
      <c r="O26" s="14">
        <v>576135.86</v>
      </c>
      <c r="P26" s="14">
        <v>79616.05</v>
      </c>
      <c r="Q26" s="14">
        <f t="shared" si="4"/>
        <v>6301033.8200000003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291600</v>
      </c>
      <c r="O27" s="14">
        <v>236988</v>
      </c>
      <c r="P27" s="14">
        <v>436659</v>
      </c>
      <c r="Q27" s="14">
        <f t="shared" si="4"/>
        <v>1928591.62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30424516</v>
      </c>
      <c r="D28" s="15">
        <f>SUM(B28+C28)</f>
        <v>37532441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957128.69</v>
      </c>
      <c r="O28" s="15">
        <f t="shared" si="5"/>
        <v>53264.000000000007</v>
      </c>
      <c r="P28" s="15">
        <f t="shared" si="5"/>
        <v>92487.74</v>
      </c>
      <c r="Q28" s="15">
        <f t="shared" si="5"/>
        <v>5130190.7199999988</v>
      </c>
    </row>
    <row r="29" spans="1:17" x14ac:dyDescent="0.25">
      <c r="A29" s="1" t="s">
        <v>18</v>
      </c>
      <c r="B29" s="14">
        <v>820950</v>
      </c>
      <c r="C29" s="14">
        <v>2105668.83</v>
      </c>
      <c r="D29" s="14">
        <f t="shared" si="2"/>
        <v>2926618.83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73025.149999999994</v>
      </c>
      <c r="O29" s="14">
        <v>19177.16</v>
      </c>
      <c r="P29" s="14">
        <v>49990.47</v>
      </c>
      <c r="Q29" s="14">
        <f t="shared" ref="Q29:Q37" si="6">SUM(E29:P29)</f>
        <v>365142.53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1364.99</v>
      </c>
      <c r="O30" s="14">
        <v>0</v>
      </c>
      <c r="P30" s="14">
        <v>0</v>
      </c>
      <c r="Q30" s="14">
        <f t="shared" si="6"/>
        <v>47269.09</v>
      </c>
    </row>
    <row r="31" spans="1:17" x14ac:dyDescent="0.25">
      <c r="A31" s="1" t="s">
        <v>20</v>
      </c>
      <c r="B31" s="14">
        <v>673080</v>
      </c>
      <c r="C31" s="14">
        <v>90109.86</v>
      </c>
      <c r="D31" s="14">
        <f t="shared" si="2"/>
        <v>763189.86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105021.4</v>
      </c>
      <c r="O31" s="14">
        <v>12804.99</v>
      </c>
      <c r="P31" s="14">
        <v>2049.86</v>
      </c>
      <c r="Q31" s="14">
        <f t="shared" si="6"/>
        <v>250887.3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445403.01</v>
      </c>
      <c r="D33" s="14">
        <f t="shared" si="2"/>
        <v>709403.01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986</v>
      </c>
      <c r="O33" s="14">
        <v>2563</v>
      </c>
      <c r="P33" s="14">
        <v>3803.01</v>
      </c>
      <c r="Q33" s="14">
        <f t="shared" si="6"/>
        <v>27053.71</v>
      </c>
    </row>
    <row r="34" spans="1:17" x14ac:dyDescent="0.25">
      <c r="A34" s="1" t="s">
        <v>23</v>
      </c>
      <c r="B34" s="14">
        <v>100000</v>
      </c>
      <c r="C34" s="14">
        <v>75706.38</v>
      </c>
      <c r="D34" s="14">
        <f t="shared" si="2"/>
        <v>175706.38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8054.57</v>
      </c>
      <c r="O34" s="14">
        <v>15081.84</v>
      </c>
      <c r="P34" s="14">
        <v>27901.38</v>
      </c>
      <c r="Q34" s="14">
        <f t="shared" si="6"/>
        <v>73887.17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610394.36</v>
      </c>
      <c r="O35" s="14">
        <v>1746.01</v>
      </c>
      <c r="P35" s="14">
        <v>0</v>
      </c>
      <c r="Q35" s="14">
        <f t="shared" si="6"/>
        <v>3630948.8999999994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23966727.920000002</v>
      </c>
      <c r="D37" s="14">
        <f t="shared" si="2"/>
        <v>25444822.920000002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158282.22</v>
      </c>
      <c r="O37" s="14">
        <v>1891</v>
      </c>
      <c r="P37" s="14">
        <v>8743.02</v>
      </c>
      <c r="Q37" s="14">
        <f t="shared" si="6"/>
        <v>735002.02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11511316.67</v>
      </c>
      <c r="O38" s="15">
        <f t="shared" si="8"/>
        <v>11511316.67</v>
      </c>
      <c r="P38" s="15">
        <f t="shared" si="8"/>
        <v>11511316.630000001</v>
      </c>
      <c r="Q38" s="15">
        <f t="shared" si="8"/>
        <v>140076803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11511316.67</v>
      </c>
      <c r="O39" s="14">
        <v>11511316.67</v>
      </c>
      <c r="P39" s="14">
        <v>11511316.630000001</v>
      </c>
      <c r="Q39" s="14">
        <f t="shared" ref="Q39:Q46" si="9">SUM(E39:P39)</f>
        <v>138135800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48763751.270000003</v>
      </c>
      <c r="D54" s="15">
        <f>SUM(B54+C54)</f>
        <v>66742160.270000003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6101000</v>
      </c>
      <c r="O54" s="15">
        <f t="shared" si="12"/>
        <v>509720.32000000001</v>
      </c>
      <c r="P54" s="15">
        <f t="shared" si="12"/>
        <v>1601638.57</v>
      </c>
      <c r="Q54" s="15">
        <f t="shared" si="12"/>
        <v>10198023.52</v>
      </c>
    </row>
    <row r="55" spans="1:17" x14ac:dyDescent="0.25">
      <c r="A55" s="1" t="s">
        <v>44</v>
      </c>
      <c r="B55" s="14">
        <v>858409</v>
      </c>
      <c r="C55" s="14">
        <v>5923906.1500000004</v>
      </c>
      <c r="D55" s="14">
        <f t="shared" si="2"/>
        <v>6782315.1500000004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8920.2999999999993</v>
      </c>
      <c r="P55" s="14">
        <v>130630.45</v>
      </c>
      <c r="Q55" s="14">
        <f t="shared" ref="Q55:Q63" si="13">SUM(E55:P55)</f>
        <v>298026.01</v>
      </c>
    </row>
    <row r="56" spans="1:17" x14ac:dyDescent="0.25">
      <c r="A56" s="1" t="s">
        <v>45</v>
      </c>
      <c r="B56" s="14">
        <v>125000</v>
      </c>
      <c r="C56" s="14">
        <v>684000</v>
      </c>
      <c r="D56" s="14">
        <f t="shared" si="2"/>
        <v>809000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424800</v>
      </c>
      <c r="P57" s="14">
        <v>1471008.12</v>
      </c>
      <c r="Q57" s="14">
        <f t="shared" si="13"/>
        <v>3548323.7800000003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5906000</v>
      </c>
      <c r="O58" s="14">
        <v>0</v>
      </c>
      <c r="P58" s="14">
        <v>0</v>
      </c>
      <c r="Q58" s="14">
        <f t="shared" si="13"/>
        <v>5906000</v>
      </c>
    </row>
    <row r="59" spans="1:17" x14ac:dyDescent="0.25">
      <c r="A59" s="1" t="s">
        <v>48</v>
      </c>
      <c r="B59" s="14">
        <v>1895000</v>
      </c>
      <c r="C59" s="14">
        <v>6989010.8200000003</v>
      </c>
      <c r="D59" s="14">
        <f t="shared" si="2"/>
        <v>8884010.8200000003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76000.02</v>
      </c>
      <c r="P59" s="14">
        <v>0</v>
      </c>
      <c r="Q59" s="14">
        <f t="shared" si="13"/>
        <v>250673.72000000003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195000</v>
      </c>
      <c r="O62" s="14">
        <v>0</v>
      </c>
      <c r="P62" s="14">
        <v>0</v>
      </c>
      <c r="Q62" s="14">
        <f t="shared" si="13"/>
        <v>195000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194074813.43000004</v>
      </c>
      <c r="D85" s="17">
        <f t="shared" ref="D85" si="24">+D12+D18+D28+D38+D47+D54+D64+D69+D72+D77+D80+D83</f>
        <v>487697822.43000001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31820111.079999998</v>
      </c>
      <c r="O85" s="17">
        <f t="shared" si="25"/>
        <v>25323352.030000001</v>
      </c>
      <c r="P85" s="18">
        <f t="shared" si="25"/>
        <v>25035805.260000002</v>
      </c>
      <c r="Q85" s="17">
        <f t="shared" si="25"/>
        <v>264782745.02000001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2025-01-20T20:02:57Z</cp:lastPrinted>
  <dcterms:created xsi:type="dcterms:W3CDTF">2021-07-29T18:58:50Z</dcterms:created>
  <dcterms:modified xsi:type="dcterms:W3CDTF">2025-01-20T20:03:45Z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