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\CARPETA NOMINAS 2024\10- OCTUBRE\"/>
    </mc:Choice>
  </mc:AlternateContent>
  <xr:revisionPtr revIDLastSave="0" documentId="13_ncr:1_{ED99492C-3F06-47BC-BEC8-48BA2AEBBE3C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Octubre-2024" sheetId="1" r:id="rId1"/>
  </sheets>
  <definedNames>
    <definedName name="_xlnm.Print_Area" localSheetId="0">'Octubre-2024'!$A$1:$AC$72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L15" i="1"/>
  <c r="M15" i="1"/>
  <c r="M17" i="1" s="1"/>
  <c r="G17" i="1"/>
  <c r="H17" i="1"/>
  <c r="I17" i="1"/>
  <c r="J17" i="1"/>
  <c r="L17" i="1"/>
  <c r="B60" i="1"/>
  <c r="L49" i="1"/>
  <c r="G54" i="1"/>
  <c r="H54" i="1"/>
  <c r="I54" i="1"/>
  <c r="J54" i="1"/>
  <c r="K54" i="1"/>
  <c r="L52" i="1"/>
  <c r="L54" i="1" s="1"/>
  <c r="L38" i="1"/>
  <c r="L40" i="1" s="1"/>
  <c r="I40" i="1"/>
  <c r="H40" i="1"/>
  <c r="G40" i="1"/>
  <c r="G44" i="1"/>
  <c r="H44" i="1"/>
  <c r="I44" i="1"/>
  <c r="J44" i="1"/>
  <c r="K44" i="1"/>
  <c r="L44" i="1"/>
  <c r="M44" i="1"/>
  <c r="G36" i="1"/>
  <c r="H36" i="1"/>
  <c r="I36" i="1"/>
  <c r="J36" i="1"/>
  <c r="K36" i="1"/>
  <c r="M34" i="1"/>
  <c r="L33" i="1"/>
  <c r="M33" i="1" s="1"/>
  <c r="K27" i="1"/>
  <c r="J27" i="1"/>
  <c r="I27" i="1"/>
  <c r="H27" i="1"/>
  <c r="L24" i="1"/>
  <c r="M24" i="1" s="1"/>
  <c r="L25" i="1"/>
  <c r="M25" i="1" s="1"/>
  <c r="L23" i="1"/>
  <c r="M23" i="1" s="1"/>
  <c r="G27" i="1"/>
  <c r="G21" i="1"/>
  <c r="M21" i="1"/>
  <c r="K21" i="1"/>
  <c r="J21" i="1"/>
  <c r="I21" i="1"/>
  <c r="H21" i="1"/>
  <c r="L21" i="1"/>
  <c r="G31" i="1"/>
  <c r="M52" i="1" l="1"/>
  <c r="M54" i="1" s="1"/>
  <c r="M38" i="1"/>
  <c r="M40" i="1" s="1"/>
  <c r="M36" i="1"/>
  <c r="J40" i="1"/>
  <c r="K40" i="1"/>
  <c r="M27" i="1"/>
  <c r="L36" i="1"/>
  <c r="L27" i="1"/>
  <c r="G49" i="1" l="1"/>
  <c r="K58" i="1" l="1"/>
  <c r="J58" i="1"/>
  <c r="I58" i="1"/>
  <c r="H58" i="1"/>
  <c r="G58" i="1"/>
  <c r="M58" i="1"/>
  <c r="M49" i="1"/>
  <c r="K49" i="1"/>
  <c r="J49" i="1"/>
  <c r="I49" i="1"/>
  <c r="H49" i="1"/>
  <c r="M31" i="1"/>
  <c r="L31" i="1"/>
  <c r="K31" i="1"/>
  <c r="J31" i="1"/>
  <c r="I31" i="1"/>
  <c r="H31" i="1"/>
  <c r="M13" i="1"/>
  <c r="L13" i="1"/>
  <c r="K13" i="1"/>
  <c r="K17" i="1" s="1"/>
  <c r="J13" i="1"/>
  <c r="I13" i="1"/>
  <c r="H13" i="1"/>
  <c r="G13" i="1"/>
  <c r="G60" i="1" l="1"/>
  <c r="K60" i="1"/>
  <c r="H60" i="1"/>
  <c r="I60" i="1"/>
  <c r="M60" i="1"/>
  <c r="J60" i="1"/>
  <c r="L58" i="1"/>
  <c r="L60" i="1" s="1"/>
</calcChain>
</file>

<file path=xl/sharedStrings.xml><?xml version="1.0" encoding="utf-8"?>
<sst xmlns="http://schemas.openxmlformats.org/spreadsheetml/2006/main" count="107" uniqueCount="67">
  <si>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</si>
  <si>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</si>
  <si>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</si>
  <si>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</si>
  <si>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</si>
  <si>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</si>
  <si>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</si>
  <si>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</si>
  <si>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</si>
  <si>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</si>
  <si>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</si>
  <si>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</si>
  <si>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</si>
  <si>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</si>
  <si>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</si>
  <si>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</si>
  <si>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</si>
  <si>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</si>
  <si>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</si>
  <si>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RECURSOS HUMANOS</t>
  </si>
  <si>
    <t>JOHANNA ALTAGRACIA PIMENTEL PEROZO</t>
  </si>
  <si>
    <t>ENC. RECURSOS HUMANOS</t>
  </si>
  <si>
    <t>DEPARTAMENTO DE COMPRAS Y CONTRATACIONES</t>
  </si>
  <si>
    <t>JESSICA MAGDALIS SANTOS PATRICIO</t>
  </si>
  <si>
    <t>ANALISTA DE COMPRAS Y CONTRATACIONES</t>
  </si>
  <si>
    <t>DIVISION DE INVESTIGACIONES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</si>
  <si>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</si>
  <si>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</si>
  <si>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</si>
  <si>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</si>
  <si>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</si>
  <si>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</si>
  <si>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</si>
  <si>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</si>
  <si>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</si>
  <si>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</si>
  <si>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</si>
  <si>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</si>
  <si>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</si>
  <si>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</si>
  <si>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</si>
  <si>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</si>
  <si>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Licda. Johanna Pimentel Perozo</t>
  </si>
  <si>
    <t>Encargada de Recursos Humanos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</si>
  <si>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</si>
  <si>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</si>
  <si>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</si>
  <si>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</si>
  <si>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</si>
  <si>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</si>
  <si>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</si>
  <si>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</si>
  <si>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</si>
  <si>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</si>
  <si>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</si>
  <si>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</si>
  <si>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</si>
  <si>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</si>
  <si>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>LEIDY CAROLIN  NUÑEZ LUCIANO</t>
  </si>
  <si>
    <t>TECN. SEGUIMIENTO ASOCIACIONES SIN FINES DE LUCRO</t>
  </si>
  <si>
    <t xml:space="preserve">ANALISTA DE SERVICIOS A PERSONAS CON DISCAPACIDAD </t>
  </si>
  <si>
    <t>MARIA RAMONA GONZALEZ HERNANDEZ</t>
  </si>
  <si>
    <t>Nómina de Empleados Temporales</t>
  </si>
  <si>
    <t>DEPARTAMENTO DE PLANIFICACIO Y DESARROLLO</t>
  </si>
  <si>
    <t>ANIBELKA DE LEON HERRERA</t>
  </si>
  <si>
    <t>ANALISTA DE PLANIFICACION</t>
  </si>
  <si>
    <t>Mes de Octubre-2024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</si>
</sst>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0" fillId="4" borderId="0" xfId="0" applyFont="1" applyFill="1" applyAlignment="1">
      <alignment horizontal="left" wrapText="1"/>
    </xf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13" fillId="6" borderId="0" xfId="1" applyNumberFormat="1" applyFont="1" applyFill="1" applyBorder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39" fontId="12" fillId="4" borderId="0" xfId="1" applyNumberFormat="1" applyFont="1" applyFill="1" applyAlignment="1"/>
    <xf numFmtId="39" fontId="2" fillId="4" borderId="0" xfId="1" applyNumberFormat="1" applyFont="1" applyFill="1" applyBorder="1"/>
    <xf numFmtId="39" fontId="12" fillId="4" borderId="0" xfId="1" applyNumberFormat="1" applyFont="1" applyFill="1" applyBorder="1" applyAlignment="1">
      <alignment horizontal="right" vertical="top"/>
    </xf>
    <xf numFmtId="39" fontId="12" fillId="4" borderId="0" xfId="0" applyNumberFormat="1" applyFont="1" applyFill="1"/>
    <xf numFmtId="4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/>
    <xf numFmtId="39" fontId="12" fillId="4" borderId="0" xfId="1" applyNumberFormat="1" applyFont="1" applyFill="1" applyBorder="1" applyAlignment="1">
      <alignment horizontal="right"/>
    </xf>
    <xf numFmtId="4" fontId="12" fillId="4" borderId="0" xfId="1" applyNumberFormat="1" applyFont="1" applyFill="1" applyAlignment="1"/>
    <xf numFmtId="0" fontId="2" fillId="4" borderId="0" xfId="0" applyFont="1" applyFill="1"/>
    <xf numFmtId="164" fontId="2" fillId="0" borderId="0" xfId="0" applyNumberFormat="1" applyFont="1" applyFill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214883</xdr:colOff>
      <xdr:row>1</xdr:row>
      <xdr:rowOff>39014</xdr:rowOff>
    </xdr:from>
    <xdr:to>
      <xdr:col>0</xdr:col>
      <xdr:colOff>1726406</xdr:colOff>
      <xdr:row>6</xdr:row>
      <xdr:rowOff>83344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B81296ED-3750-4211-A4A2-9A76073DFE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883" y="229514"/>
          <a:ext cx="1511523" cy="1342111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591865</xdr:colOff>
      <xdr:row>1</xdr:row>
      <xdr:rowOff>102883</xdr:rowOff>
    </xdr:from>
    <xdr:to>
      <xdr:col>13</xdr:col>
      <xdr:colOff>119062</xdr:colOff>
      <xdr:row>5</xdr:row>
      <xdr:rowOff>95250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EAB533F9-9405-4617-AE7F-DB3B8F64F1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58146" y="293383"/>
          <a:ext cx="2813322" cy="1028211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870"/>
  <sheetViews>
    <sheetView tabSelected="1" topLeftCell="B1" zoomScale="80" zoomScaleNormal="80" workbookViewId="0">
      <pane ySplit="1" topLeftCell="A11" activePane="bottomLeft" state="frozen"/>
      <selection pane="bottomLeft" activeCell="M60" sqref="M60"/>
    </sheetView>
  </sheetViews>
  <sheetFormatPr baseColWidth="10" defaultColWidth="12.5703125" defaultRowHeight="15" x14ac:dyDescent="0.25"/>
  <cols>
    <col min="1" max="1" width="53.42578125" customWidth="1"/>
    <col min="2" max="2" width="61.5703125" style="39" customWidth="1"/>
    <col min="3" max="3" width="16.42578125" customWidth="1"/>
    <col min="4" max="4" width="16.7109375" style="39" customWidth="1"/>
    <col min="5" max="6" width="13.7109375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13" s="10" customFormat="1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s="10" customFormat="1" ht="26.25" customHeight="1" x14ac:dyDescent="0.4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s="10" customFormat="1" ht="26.25" customHeight="1" x14ac:dyDescent="0.4">
      <c r="A3" s="94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s="10" customFormat="1" ht="8.25" customHeight="1" x14ac:dyDescent="0.3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3" s="10" customFormat="1" ht="20.25" x14ac:dyDescent="0.3">
      <c r="A5" s="98" t="s">
        <v>62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3" s="10" customFormat="1" ht="20.25" x14ac:dyDescent="0.3">
      <c r="A6" s="98" t="s">
        <v>66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3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13" ht="22.5" customHeight="1" x14ac:dyDescent="0.25">
      <c r="A8" s="99" t="s">
        <v>2</v>
      </c>
      <c r="B8" s="99" t="s">
        <v>3</v>
      </c>
      <c r="C8" s="102" t="s">
        <v>4</v>
      </c>
      <c r="D8" s="102" t="s">
        <v>5</v>
      </c>
      <c r="E8" s="104" t="s">
        <v>6</v>
      </c>
      <c r="F8" s="105"/>
      <c r="G8" s="91" t="s">
        <v>7</v>
      </c>
      <c r="H8" s="91" t="s">
        <v>8</v>
      </c>
      <c r="I8" s="91" t="s">
        <v>9</v>
      </c>
      <c r="J8" s="91" t="s">
        <v>10</v>
      </c>
      <c r="K8" s="91" t="s">
        <v>11</v>
      </c>
      <c r="L8" s="91" t="s">
        <v>12</v>
      </c>
      <c r="M8" s="91" t="s">
        <v>13</v>
      </c>
    </row>
    <row r="9" spans="1:13" x14ac:dyDescent="0.25">
      <c r="A9" s="100"/>
      <c r="B9" s="101"/>
      <c r="C9" s="103"/>
      <c r="D9" s="103"/>
      <c r="E9" s="1" t="s">
        <v>14</v>
      </c>
      <c r="F9" s="1" t="s">
        <v>15</v>
      </c>
      <c r="G9" s="92"/>
      <c r="H9" s="92"/>
      <c r="I9" s="92"/>
      <c r="J9" s="92"/>
      <c r="K9" s="92"/>
      <c r="L9" s="92"/>
      <c r="M9" s="92"/>
    </row>
    <row r="10" spans="1:13" s="10" customFormat="1" ht="15.75" customHeight="1" x14ac:dyDescent="0.25">
      <c r="A10" s="52" t="s">
        <v>19</v>
      </c>
      <c r="B10" s="45"/>
      <c r="D10" s="45"/>
    </row>
    <row r="11" spans="1:13" s="35" customFormat="1" ht="15.75" customHeight="1" x14ac:dyDescent="0.25">
      <c r="A11" s="76" t="s">
        <v>20</v>
      </c>
      <c r="B11" s="38" t="s">
        <v>21</v>
      </c>
      <c r="C11" s="75" t="s">
        <v>16</v>
      </c>
      <c r="D11" s="77" t="s">
        <v>17</v>
      </c>
      <c r="E11" s="78">
        <v>45505</v>
      </c>
      <c r="F11" s="89">
        <v>45688</v>
      </c>
      <c r="G11" s="79">
        <v>125000</v>
      </c>
      <c r="H11" s="79">
        <v>3587.5</v>
      </c>
      <c r="I11" s="79">
        <v>17985.990000000002</v>
      </c>
      <c r="J11" s="51">
        <v>3800</v>
      </c>
      <c r="K11" s="79">
        <v>25</v>
      </c>
      <c r="L11" s="79">
        <v>25398.49</v>
      </c>
      <c r="M11" s="79">
        <v>99601.51</v>
      </c>
    </row>
    <row r="12" spans="1:13" s="10" customFormat="1" ht="15.75" customHeight="1" x14ac:dyDescent="0.25">
      <c r="A12" s="48"/>
      <c r="B12" s="36"/>
      <c r="C12" s="49"/>
      <c r="D12" s="50"/>
      <c r="E12" s="2"/>
      <c r="F12" s="2"/>
      <c r="G12" s="21"/>
      <c r="H12" s="21"/>
      <c r="I12" s="21"/>
      <c r="J12" s="51"/>
      <c r="K12" s="21"/>
      <c r="L12" s="21"/>
      <c r="M12" s="21"/>
    </row>
    <row r="13" spans="1:13" ht="15.75" customHeight="1" x14ac:dyDescent="0.25">
      <c r="A13" s="3" t="s">
        <v>18</v>
      </c>
      <c r="B13" s="4">
        <v>1</v>
      </c>
      <c r="C13" s="3"/>
      <c r="D13" s="4"/>
      <c r="E13" s="5"/>
      <c r="F13" s="5"/>
      <c r="G13" s="6">
        <f>SUM(G10:G11)</f>
        <v>125000</v>
      </c>
      <c r="H13" s="6">
        <f t="shared" ref="H13:M13" si="0">SUM(H10:H11)</f>
        <v>3587.5</v>
      </c>
      <c r="I13" s="6">
        <f t="shared" si="0"/>
        <v>17985.990000000002</v>
      </c>
      <c r="J13" s="6">
        <f t="shared" si="0"/>
        <v>3800</v>
      </c>
      <c r="K13" s="6">
        <f t="shared" si="0"/>
        <v>25</v>
      </c>
      <c r="L13" s="6">
        <f t="shared" si="0"/>
        <v>25398.49</v>
      </c>
      <c r="M13" s="7">
        <f t="shared" si="0"/>
        <v>99601.51</v>
      </c>
    </row>
    <row r="14" spans="1:13" s="10" customFormat="1" ht="15.75" customHeight="1" x14ac:dyDescent="0.25">
      <c r="A14" s="52" t="s">
        <v>63</v>
      </c>
      <c r="B14" s="45"/>
      <c r="D14" s="45"/>
    </row>
    <row r="15" spans="1:13" s="35" customFormat="1" ht="15.75" customHeight="1" x14ac:dyDescent="0.25">
      <c r="A15" s="76" t="s">
        <v>64</v>
      </c>
      <c r="B15" s="38" t="s">
        <v>65</v>
      </c>
      <c r="C15" s="88" t="s">
        <v>16</v>
      </c>
      <c r="D15" s="77" t="s">
        <v>17</v>
      </c>
      <c r="E15" s="78">
        <v>45474</v>
      </c>
      <c r="F15" s="78">
        <v>45657</v>
      </c>
      <c r="G15" s="79">
        <v>72000</v>
      </c>
      <c r="H15" s="79">
        <v>2066.4</v>
      </c>
      <c r="I15" s="79">
        <v>5744.84</v>
      </c>
      <c r="J15" s="51">
        <v>2188.8000000000002</v>
      </c>
      <c r="K15" s="79">
        <v>25</v>
      </c>
      <c r="L15" s="79">
        <f>+H15+I15+J15+K15</f>
        <v>10025.040000000001</v>
      </c>
      <c r="M15" s="79">
        <f>+G15-L15</f>
        <v>61974.96</v>
      </c>
    </row>
    <row r="16" spans="1:13" s="35" customFormat="1" ht="15.75" customHeight="1" x14ac:dyDescent="0.25">
      <c r="A16" s="76"/>
      <c r="B16" s="38"/>
      <c r="C16" s="88"/>
      <c r="D16" s="77"/>
      <c r="E16" s="78"/>
      <c r="F16" s="78"/>
      <c r="G16" s="79"/>
      <c r="H16" s="79"/>
      <c r="I16" s="79"/>
      <c r="J16" s="51"/>
      <c r="K16" s="79"/>
      <c r="L16" s="79"/>
      <c r="M16" s="79"/>
    </row>
    <row r="17" spans="1:69" ht="15.75" customHeight="1" x14ac:dyDescent="0.25">
      <c r="A17" s="3" t="s">
        <v>18</v>
      </c>
      <c r="B17" s="4">
        <v>1</v>
      </c>
      <c r="C17" s="3"/>
      <c r="D17" s="4"/>
      <c r="E17" s="5"/>
      <c r="F17" s="5"/>
      <c r="G17" s="6">
        <f>+G15</f>
        <v>72000</v>
      </c>
      <c r="H17" s="6">
        <f>+H15</f>
        <v>2066.4</v>
      </c>
      <c r="I17" s="6">
        <f>+I15</f>
        <v>5744.84</v>
      </c>
      <c r="J17" s="6">
        <f>+J15</f>
        <v>2188.8000000000002</v>
      </c>
      <c r="K17" s="6">
        <f>SUM(K13:K14)</f>
        <v>25</v>
      </c>
      <c r="L17" s="6">
        <f>+L15</f>
        <v>10025.040000000001</v>
      </c>
      <c r="M17" s="7">
        <f>+M15</f>
        <v>61974.96</v>
      </c>
    </row>
    <row r="18" spans="1:69" s="10" customFormat="1" ht="15.75" customHeight="1" x14ac:dyDescent="0.25">
      <c r="A18" s="52" t="s">
        <v>44</v>
      </c>
      <c r="B18" s="45"/>
      <c r="D18" s="45"/>
    </row>
    <row r="19" spans="1:69" s="35" customFormat="1" ht="15.75" customHeight="1" x14ac:dyDescent="0.25">
      <c r="A19" s="76" t="s">
        <v>45</v>
      </c>
      <c r="B19" s="46" t="s">
        <v>57</v>
      </c>
      <c r="C19" s="35" t="s">
        <v>16</v>
      </c>
      <c r="D19" s="46" t="s">
        <v>28</v>
      </c>
      <c r="E19" s="78">
        <v>45413</v>
      </c>
      <c r="F19" s="89">
        <v>45595</v>
      </c>
      <c r="G19" s="79">
        <v>110000</v>
      </c>
      <c r="H19" s="79">
        <v>3157</v>
      </c>
      <c r="I19" s="79">
        <v>14028.75</v>
      </c>
      <c r="J19" s="79">
        <v>3344</v>
      </c>
      <c r="K19" s="79">
        <v>1740.46</v>
      </c>
      <c r="L19" s="79">
        <f>+H19+I19+J19+K19</f>
        <v>22270.21</v>
      </c>
      <c r="M19" s="79">
        <f>+G19-L19</f>
        <v>87729.790000000008</v>
      </c>
    </row>
    <row r="20" spans="1:69" s="10" customFormat="1" ht="15.75" customHeight="1" x14ac:dyDescent="0.25">
      <c r="A20" s="52"/>
      <c r="B20" s="45"/>
      <c r="D20" s="45"/>
      <c r="E20" s="2"/>
      <c r="F20" s="2"/>
      <c r="G20" s="21"/>
      <c r="H20" s="21"/>
      <c r="I20" s="21"/>
      <c r="J20" s="21"/>
      <c r="K20" s="21"/>
      <c r="L20" s="21"/>
      <c r="M20" s="21"/>
    </row>
    <row r="21" spans="1:69" ht="15.75" customHeight="1" x14ac:dyDescent="0.25">
      <c r="A21" s="3" t="s">
        <v>18</v>
      </c>
      <c r="B21" s="4">
        <v>1</v>
      </c>
      <c r="C21" s="3"/>
      <c r="D21" s="4"/>
      <c r="E21" s="5"/>
      <c r="F21" s="5"/>
      <c r="G21" s="6">
        <f>SUM(G18:G19)</f>
        <v>110000</v>
      </c>
      <c r="H21" s="6">
        <f t="shared" ref="H21:M21" si="1">SUM(H18:H19)</f>
        <v>3157</v>
      </c>
      <c r="I21" s="6">
        <f t="shared" si="1"/>
        <v>14028.75</v>
      </c>
      <c r="J21" s="6">
        <f t="shared" si="1"/>
        <v>3344</v>
      </c>
      <c r="K21" s="6">
        <f t="shared" si="1"/>
        <v>1740.46</v>
      </c>
      <c r="L21" s="6">
        <f t="shared" si="1"/>
        <v>22270.21</v>
      </c>
      <c r="M21" s="7">
        <f t="shared" si="1"/>
        <v>87729.790000000008</v>
      </c>
    </row>
    <row r="22" spans="1:69" s="10" customFormat="1" x14ac:dyDescent="0.25">
      <c r="A22" s="60" t="s">
        <v>46</v>
      </c>
      <c r="B22" s="60"/>
      <c r="C22" s="16"/>
      <c r="D22" s="60"/>
      <c r="E22" s="64"/>
      <c r="F22" s="64"/>
      <c r="G22" s="64"/>
      <c r="H22" s="64"/>
      <c r="I22" s="64"/>
      <c r="J22" s="64"/>
      <c r="K22" s="64"/>
    </row>
    <row r="23" spans="1:69" s="35" customFormat="1" x14ac:dyDescent="0.25">
      <c r="A23" s="75" t="s">
        <v>61</v>
      </c>
      <c r="B23" s="38" t="s">
        <v>47</v>
      </c>
      <c r="C23" s="35" t="s">
        <v>16</v>
      </c>
      <c r="D23" s="46" t="s">
        <v>17</v>
      </c>
      <c r="E23" s="78">
        <v>45413</v>
      </c>
      <c r="F23" s="78">
        <v>45595</v>
      </c>
      <c r="G23" s="80">
        <v>50000</v>
      </c>
      <c r="H23" s="80">
        <v>1435</v>
      </c>
      <c r="I23" s="80">
        <v>1854</v>
      </c>
      <c r="J23" s="81">
        <v>1520</v>
      </c>
      <c r="K23" s="82">
        <v>25</v>
      </c>
      <c r="L23" s="83">
        <f>+H23+I23+J23+K23</f>
        <v>4834</v>
      </c>
      <c r="M23" s="83">
        <f>+G23-L23</f>
        <v>45166</v>
      </c>
    </row>
    <row r="24" spans="1:69" s="35" customFormat="1" x14ac:dyDescent="0.25">
      <c r="A24" s="35" t="s">
        <v>48</v>
      </c>
      <c r="B24" s="46" t="s">
        <v>49</v>
      </c>
      <c r="C24" s="35" t="s">
        <v>16</v>
      </c>
      <c r="D24" s="46" t="s">
        <v>17</v>
      </c>
      <c r="E24" s="78">
        <v>45413</v>
      </c>
      <c r="F24" s="78">
        <v>45595</v>
      </c>
      <c r="G24" s="80">
        <v>40000</v>
      </c>
      <c r="H24" s="80">
        <v>1148</v>
      </c>
      <c r="I24" s="80">
        <v>442.65</v>
      </c>
      <c r="J24" s="81">
        <v>1216</v>
      </c>
      <c r="K24" s="82">
        <v>25</v>
      </c>
      <c r="L24" s="83">
        <f t="shared" ref="L24:L25" si="2">+H24+I24+J24+K24</f>
        <v>2831.65</v>
      </c>
      <c r="M24" s="83">
        <f t="shared" ref="M24:M25" si="3">+G24-L24</f>
        <v>37168.35</v>
      </c>
    </row>
    <row r="25" spans="1:69" s="35" customFormat="1" x14ac:dyDescent="0.25">
      <c r="A25" s="75" t="s">
        <v>50</v>
      </c>
      <c r="B25" s="38" t="s">
        <v>51</v>
      </c>
      <c r="C25" s="35" t="s">
        <v>16</v>
      </c>
      <c r="D25" s="46" t="s">
        <v>17</v>
      </c>
      <c r="E25" s="78">
        <v>45413</v>
      </c>
      <c r="F25" s="78">
        <v>45595</v>
      </c>
      <c r="G25" s="80">
        <v>35000</v>
      </c>
      <c r="H25" s="80">
        <v>1004.5</v>
      </c>
      <c r="I25" s="80">
        <v>0</v>
      </c>
      <c r="J25" s="81">
        <v>1064</v>
      </c>
      <c r="K25" s="82">
        <v>25</v>
      </c>
      <c r="L25" s="83">
        <f t="shared" si="2"/>
        <v>2093.5</v>
      </c>
      <c r="M25" s="83">
        <f t="shared" si="3"/>
        <v>32906.5</v>
      </c>
    </row>
    <row r="26" spans="1:69" s="10" customFormat="1" x14ac:dyDescent="0.25">
      <c r="A26" s="49"/>
      <c r="B26" s="36"/>
      <c r="D26" s="45"/>
      <c r="E26" s="2"/>
      <c r="F26" s="2"/>
      <c r="G26" s="57"/>
      <c r="H26" s="57"/>
      <c r="I26" s="57"/>
      <c r="J26" s="58"/>
      <c r="K26" s="59"/>
      <c r="L26" s="34"/>
      <c r="M26" s="34"/>
    </row>
    <row r="27" spans="1:69" x14ac:dyDescent="0.25">
      <c r="A27" s="3" t="s">
        <v>18</v>
      </c>
      <c r="B27" s="4">
        <v>3</v>
      </c>
      <c r="C27" s="3"/>
      <c r="D27" s="4"/>
      <c r="E27" s="33"/>
      <c r="F27" s="33"/>
      <c r="G27" s="33">
        <f t="shared" ref="G27:M27" si="4">SUM(G23:G25)</f>
        <v>125000</v>
      </c>
      <c r="H27" s="33">
        <f t="shared" si="4"/>
        <v>3587.5</v>
      </c>
      <c r="I27" s="33">
        <f t="shared" si="4"/>
        <v>2296.65</v>
      </c>
      <c r="J27" s="33">
        <f t="shared" si="4"/>
        <v>3800</v>
      </c>
      <c r="K27" s="33">
        <f t="shared" si="4"/>
        <v>75</v>
      </c>
      <c r="L27" s="33">
        <f t="shared" si="4"/>
        <v>9759.15</v>
      </c>
      <c r="M27" s="33">
        <f t="shared" si="4"/>
        <v>115240.85</v>
      </c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0" customFormat="1" ht="15.75" customHeight="1" x14ac:dyDescent="0.25">
      <c r="A28" s="55" t="s">
        <v>22</v>
      </c>
      <c r="B28" s="46"/>
      <c r="C28" s="36"/>
      <c r="D28" s="36"/>
      <c r="E28" s="2"/>
      <c r="F28" s="2"/>
      <c r="G28" s="37"/>
      <c r="H28" s="37"/>
      <c r="I28" s="37"/>
      <c r="J28" s="37"/>
      <c r="K28" s="37"/>
      <c r="L28" s="37"/>
      <c r="M28" s="22"/>
    </row>
    <row r="29" spans="1:69" s="35" customFormat="1" ht="15.75" customHeight="1" x14ac:dyDescent="0.25">
      <c r="A29" s="35" t="s">
        <v>23</v>
      </c>
      <c r="B29" s="46" t="s">
        <v>24</v>
      </c>
      <c r="C29" s="75" t="s">
        <v>16</v>
      </c>
      <c r="D29" s="38" t="s">
        <v>17</v>
      </c>
      <c r="E29" s="78">
        <v>45505</v>
      </c>
      <c r="F29" s="89">
        <v>45688</v>
      </c>
      <c r="G29" s="84">
        <v>45000</v>
      </c>
      <c r="H29" s="84">
        <v>1291.5</v>
      </c>
      <c r="I29" s="84">
        <v>1148.33</v>
      </c>
      <c r="J29" s="65">
        <v>1368</v>
      </c>
      <c r="K29" s="84">
        <v>25</v>
      </c>
      <c r="L29" s="84">
        <v>3832.83</v>
      </c>
      <c r="M29" s="85">
        <v>41167.17</v>
      </c>
    </row>
    <row r="30" spans="1:69" s="10" customFormat="1" ht="15.75" customHeight="1" x14ac:dyDescent="0.25">
      <c r="A30" s="35"/>
      <c r="B30" s="46"/>
      <c r="C30" s="49"/>
      <c r="D30" s="36"/>
      <c r="E30" s="2"/>
      <c r="F30" s="2"/>
      <c r="G30" s="37"/>
      <c r="H30" s="37"/>
      <c r="I30" s="37"/>
      <c r="J30" s="65"/>
      <c r="K30" s="37"/>
      <c r="L30" s="37"/>
      <c r="M30" s="22"/>
    </row>
    <row r="31" spans="1:69" ht="15.75" customHeight="1" x14ac:dyDescent="0.25">
      <c r="A31" s="3" t="s">
        <v>18</v>
      </c>
      <c r="B31" s="4">
        <v>1</v>
      </c>
      <c r="C31" s="3"/>
      <c r="D31" s="4"/>
      <c r="E31" s="5"/>
      <c r="F31" s="5"/>
      <c r="G31" s="6">
        <f>SUM(G28:G29)</f>
        <v>45000</v>
      </c>
      <c r="H31" s="6">
        <f t="shared" ref="H31:M31" si="5">SUM(H28:H29)</f>
        <v>1291.5</v>
      </c>
      <c r="I31" s="6">
        <f t="shared" si="5"/>
        <v>1148.33</v>
      </c>
      <c r="J31" s="6">
        <f t="shared" si="5"/>
        <v>1368</v>
      </c>
      <c r="K31" s="6">
        <f t="shared" si="5"/>
        <v>25</v>
      </c>
      <c r="L31" s="6">
        <f t="shared" si="5"/>
        <v>3832.83</v>
      </c>
      <c r="M31" s="7">
        <f t="shared" si="5"/>
        <v>41167.17</v>
      </c>
    </row>
    <row r="32" spans="1:69" s="10" customFormat="1" ht="15.75" customHeight="1" x14ac:dyDescent="0.25">
      <c r="A32" s="16" t="s">
        <v>52</v>
      </c>
      <c r="B32" s="45"/>
      <c r="D32" s="45"/>
    </row>
    <row r="33" spans="1:69" s="35" customFormat="1" ht="15.75" customHeight="1" x14ac:dyDescent="0.25">
      <c r="A33" s="35" t="s">
        <v>37</v>
      </c>
      <c r="B33" s="46" t="s">
        <v>38</v>
      </c>
      <c r="C33" s="35" t="s">
        <v>16</v>
      </c>
      <c r="D33" s="46" t="s">
        <v>17</v>
      </c>
      <c r="E33" s="78">
        <v>45444</v>
      </c>
      <c r="F33" s="78">
        <v>45626</v>
      </c>
      <c r="G33" s="79">
        <v>110000</v>
      </c>
      <c r="H33" s="79">
        <v>3157</v>
      </c>
      <c r="I33" s="79">
        <v>13599.89</v>
      </c>
      <c r="J33" s="51">
        <v>3344</v>
      </c>
      <c r="K33" s="79">
        <v>3455.92</v>
      </c>
      <c r="L33" s="79">
        <f>+H33+I33+J33+K33</f>
        <v>23556.809999999998</v>
      </c>
      <c r="M33" s="79">
        <f>+G33-L33</f>
        <v>86443.19</v>
      </c>
    </row>
    <row r="34" spans="1:69" s="35" customFormat="1" ht="15.75" customHeight="1" x14ac:dyDescent="0.25">
      <c r="A34" s="35" t="s">
        <v>53</v>
      </c>
      <c r="B34" s="46" t="s">
        <v>60</v>
      </c>
      <c r="C34" s="35" t="s">
        <v>16</v>
      </c>
      <c r="D34" s="46" t="s">
        <v>17</v>
      </c>
      <c r="E34" s="78">
        <v>45413</v>
      </c>
      <c r="F34" s="78">
        <v>45595</v>
      </c>
      <c r="G34" s="79">
        <v>60000</v>
      </c>
      <c r="H34" s="79">
        <v>1722</v>
      </c>
      <c r="I34" s="79">
        <v>2800.49</v>
      </c>
      <c r="J34" s="51">
        <v>1824</v>
      </c>
      <c r="K34" s="79">
        <v>3455.92</v>
      </c>
      <c r="L34" s="79">
        <v>9802.41</v>
      </c>
      <c r="M34" s="79">
        <f>+G34-L34</f>
        <v>50197.59</v>
      </c>
    </row>
    <row r="35" spans="1:69" s="10" customFormat="1" ht="15.75" customHeight="1" x14ac:dyDescent="0.25">
      <c r="B35" s="45"/>
      <c r="D35" s="45"/>
      <c r="E35" s="2"/>
      <c r="F35" s="2"/>
      <c r="G35" s="21"/>
      <c r="H35" s="21"/>
      <c r="I35" s="21"/>
      <c r="J35" s="51"/>
      <c r="K35" s="21"/>
      <c r="L35" s="21"/>
      <c r="M35" s="21"/>
    </row>
    <row r="36" spans="1:69" ht="15.75" customHeight="1" x14ac:dyDescent="0.25">
      <c r="A36" s="3" t="s">
        <v>18</v>
      </c>
      <c r="B36" s="4">
        <v>2</v>
      </c>
      <c r="C36" s="3"/>
      <c r="D36" s="4"/>
      <c r="E36" s="5"/>
      <c r="F36" s="5"/>
      <c r="G36" s="7">
        <f t="shared" ref="G36:L36" si="6">SUM(G32:G34)</f>
        <v>170000</v>
      </c>
      <c r="H36" s="7">
        <f t="shared" si="6"/>
        <v>4879</v>
      </c>
      <c r="I36" s="7">
        <f t="shared" si="6"/>
        <v>16400.379999999997</v>
      </c>
      <c r="J36" s="7">
        <f t="shared" si="6"/>
        <v>5168</v>
      </c>
      <c r="K36" s="7">
        <f t="shared" si="6"/>
        <v>6911.84</v>
      </c>
      <c r="L36" s="7">
        <f t="shared" si="6"/>
        <v>33359.22</v>
      </c>
      <c r="M36" s="7">
        <f>SUM(M32:M34)</f>
        <v>136640.78</v>
      </c>
    </row>
    <row r="37" spans="1:69" s="10" customFormat="1" x14ac:dyDescent="0.25">
      <c r="A37" s="60" t="s">
        <v>54</v>
      </c>
      <c r="B37" s="66"/>
      <c r="C37" s="67"/>
      <c r="D37" s="66"/>
      <c r="E37" s="68"/>
      <c r="F37" s="68"/>
      <c r="G37" s="68"/>
      <c r="H37" s="68"/>
      <c r="I37" s="68"/>
      <c r="J37" s="68"/>
      <c r="K37" s="68"/>
    </row>
    <row r="38" spans="1:69" s="35" customFormat="1" x14ac:dyDescent="0.25">
      <c r="A38" s="75" t="s">
        <v>55</v>
      </c>
      <c r="B38" s="38" t="s">
        <v>56</v>
      </c>
      <c r="C38" s="75" t="s">
        <v>16</v>
      </c>
      <c r="D38" s="38" t="s">
        <v>17</v>
      </c>
      <c r="E38" s="78">
        <v>45413</v>
      </c>
      <c r="F38" s="89">
        <v>45595</v>
      </c>
      <c r="G38" s="86">
        <v>162000</v>
      </c>
      <c r="H38" s="86">
        <v>4649.3999999999996</v>
      </c>
      <c r="I38" s="86">
        <v>26689.32</v>
      </c>
      <c r="J38" s="80">
        <v>4924.8</v>
      </c>
      <c r="K38" s="82">
        <v>25</v>
      </c>
      <c r="L38" s="83">
        <f>+H38+I38+J38+K38</f>
        <v>36288.520000000004</v>
      </c>
      <c r="M38" s="83">
        <f>+G38-L38</f>
        <v>125711.48</v>
      </c>
    </row>
    <row r="39" spans="1:69" s="10" customFormat="1" x14ac:dyDescent="0.25">
      <c r="A39" s="49"/>
      <c r="B39" s="36"/>
      <c r="C39" s="49"/>
      <c r="D39" s="36"/>
      <c r="E39" s="2"/>
      <c r="F39" s="2"/>
      <c r="G39" s="69"/>
      <c r="H39" s="69"/>
      <c r="I39" s="69"/>
      <c r="J39" s="57"/>
      <c r="K39" s="59"/>
      <c r="L39" s="34"/>
      <c r="M39" s="34"/>
    </row>
    <row r="40" spans="1:69" x14ac:dyDescent="0.25">
      <c r="A40" s="3" t="s">
        <v>18</v>
      </c>
      <c r="B40" s="4">
        <v>1</v>
      </c>
      <c r="C40" s="3"/>
      <c r="D40" s="4"/>
      <c r="E40" s="33"/>
      <c r="F40" s="33"/>
      <c r="G40" s="33">
        <f t="shared" ref="G40:M40" si="7">SUM(G38:G38)</f>
        <v>162000</v>
      </c>
      <c r="H40" s="33">
        <f t="shared" si="7"/>
        <v>4649.3999999999996</v>
      </c>
      <c r="I40" s="33">
        <f t="shared" si="7"/>
        <v>26689.32</v>
      </c>
      <c r="J40" s="33">
        <f t="shared" si="7"/>
        <v>4924.8</v>
      </c>
      <c r="K40" s="33">
        <f t="shared" si="7"/>
        <v>25</v>
      </c>
      <c r="L40" s="33">
        <f t="shared" si="7"/>
        <v>36288.520000000004</v>
      </c>
      <c r="M40" s="33">
        <f t="shared" si="7"/>
        <v>125711.48</v>
      </c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10" customFormat="1" ht="18.75" customHeight="1" x14ac:dyDescent="0.25">
      <c r="A41" s="16" t="s">
        <v>25</v>
      </c>
      <c r="B41" s="60"/>
      <c r="C41" s="16"/>
      <c r="D41" s="60"/>
      <c r="E41" s="61"/>
      <c r="F41" s="61"/>
      <c r="G41" s="62"/>
      <c r="H41" s="62"/>
      <c r="I41" s="62"/>
      <c r="J41" s="62"/>
      <c r="K41" s="62"/>
      <c r="L41" s="62"/>
      <c r="M41" s="63"/>
    </row>
    <row r="42" spans="1:69" s="35" customFormat="1" ht="18" customHeight="1" x14ac:dyDescent="0.25">
      <c r="A42" s="75" t="s">
        <v>26</v>
      </c>
      <c r="B42" s="38" t="s">
        <v>27</v>
      </c>
      <c r="C42" s="75" t="s">
        <v>16</v>
      </c>
      <c r="D42" s="38" t="s">
        <v>28</v>
      </c>
      <c r="E42" s="78">
        <v>45413</v>
      </c>
      <c r="F42" s="89">
        <v>45595</v>
      </c>
      <c r="G42" s="15">
        <v>125000</v>
      </c>
      <c r="H42" s="15">
        <v>3587.5</v>
      </c>
      <c r="I42" s="15">
        <v>17985.990000000002</v>
      </c>
      <c r="J42" s="15">
        <v>3800</v>
      </c>
      <c r="K42" s="15">
        <v>25</v>
      </c>
      <c r="L42" s="15">
        <v>25398.49</v>
      </c>
      <c r="M42" s="65">
        <v>99601.51</v>
      </c>
    </row>
    <row r="43" spans="1:69" s="10" customFormat="1" ht="18" customHeight="1" x14ac:dyDescent="0.25">
      <c r="A43" s="49"/>
      <c r="B43" s="36"/>
      <c r="C43" s="49"/>
      <c r="D43" s="36"/>
      <c r="E43" s="2"/>
      <c r="F43" s="2"/>
      <c r="G43" s="70"/>
      <c r="H43" s="70"/>
      <c r="I43" s="70"/>
      <c r="J43" s="70"/>
      <c r="K43" s="70"/>
      <c r="L43" s="70"/>
      <c r="M43" s="71"/>
    </row>
    <row r="44" spans="1:69" ht="15.75" customHeight="1" x14ac:dyDescent="0.25">
      <c r="A44" s="3" t="s">
        <v>18</v>
      </c>
      <c r="B44" s="4">
        <v>1</v>
      </c>
      <c r="C44" s="3"/>
      <c r="D44" s="4"/>
      <c r="E44" s="5"/>
      <c r="F44" s="5"/>
      <c r="G44" s="6">
        <f t="shared" ref="G44:M44" si="8">SUM(G41:G42)</f>
        <v>125000</v>
      </c>
      <c r="H44" s="6">
        <f t="shared" si="8"/>
        <v>3587.5</v>
      </c>
      <c r="I44" s="6">
        <f t="shared" si="8"/>
        <v>17985.990000000002</v>
      </c>
      <c r="J44" s="6">
        <f t="shared" si="8"/>
        <v>3800</v>
      </c>
      <c r="K44" s="6">
        <f t="shared" si="8"/>
        <v>25</v>
      </c>
      <c r="L44" s="6">
        <f t="shared" si="8"/>
        <v>25398.49</v>
      </c>
      <c r="M44" s="7">
        <f t="shared" si="8"/>
        <v>99601.51</v>
      </c>
    </row>
    <row r="45" spans="1:69" s="10" customFormat="1" ht="15.75" customHeight="1" x14ac:dyDescent="0.25">
      <c r="A45" s="55" t="s">
        <v>29</v>
      </c>
      <c r="B45" s="54"/>
      <c r="C45" s="36"/>
      <c r="D45" s="36"/>
      <c r="E45" s="2"/>
      <c r="F45" s="90"/>
      <c r="G45" s="37"/>
      <c r="H45" s="37"/>
      <c r="I45" s="37"/>
      <c r="J45" s="37"/>
      <c r="K45" s="37"/>
      <c r="L45" s="37"/>
      <c r="M45" s="22"/>
    </row>
    <row r="46" spans="1:69" s="35" customFormat="1" ht="15.75" customHeight="1" x14ac:dyDescent="0.25">
      <c r="A46" s="35" t="s">
        <v>30</v>
      </c>
      <c r="B46" s="46" t="s">
        <v>31</v>
      </c>
      <c r="C46" s="75" t="s">
        <v>16</v>
      </c>
      <c r="D46" s="38" t="s">
        <v>28</v>
      </c>
      <c r="E46" s="78">
        <v>45444</v>
      </c>
      <c r="F46" s="78">
        <v>45626</v>
      </c>
      <c r="G46" s="84">
        <v>47500</v>
      </c>
      <c r="H46" s="84">
        <v>1363.25</v>
      </c>
      <c r="I46" s="84">
        <v>1501.16</v>
      </c>
      <c r="J46" s="65">
        <v>1444</v>
      </c>
      <c r="K46" s="84">
        <v>25</v>
      </c>
      <c r="L46" s="84">
        <v>4333.41</v>
      </c>
      <c r="M46" s="85">
        <v>43166.59</v>
      </c>
    </row>
    <row r="47" spans="1:69" s="35" customFormat="1" ht="15" customHeight="1" x14ac:dyDescent="0.25">
      <c r="A47" s="35" t="s">
        <v>32</v>
      </c>
      <c r="B47" s="46" t="s">
        <v>31</v>
      </c>
      <c r="C47" s="75" t="s">
        <v>16</v>
      </c>
      <c r="D47" s="46" t="s">
        <v>28</v>
      </c>
      <c r="E47" s="78">
        <v>45444</v>
      </c>
      <c r="F47" s="78">
        <v>45626</v>
      </c>
      <c r="G47" s="84">
        <v>47500</v>
      </c>
      <c r="H47" s="87">
        <v>1363.25</v>
      </c>
      <c r="I47" s="87">
        <v>1501.16</v>
      </c>
      <c r="J47" s="72">
        <v>1444</v>
      </c>
      <c r="K47" s="87">
        <v>25</v>
      </c>
      <c r="L47" s="87">
        <v>4333.41</v>
      </c>
      <c r="M47" s="87">
        <v>43166.59</v>
      </c>
    </row>
    <row r="48" spans="1:69" s="10" customFormat="1" ht="15" customHeight="1" x14ac:dyDescent="0.25">
      <c r="A48" s="35"/>
      <c r="B48" s="45"/>
      <c r="C48" s="49"/>
      <c r="D48" s="45"/>
      <c r="E48" s="2"/>
      <c r="F48" s="2"/>
      <c r="G48" s="37"/>
      <c r="H48" s="56"/>
      <c r="I48" s="56"/>
      <c r="J48" s="72"/>
      <c r="K48" s="56"/>
      <c r="L48" s="56"/>
      <c r="M48" s="56"/>
    </row>
    <row r="49" spans="1:13" ht="15.75" customHeight="1" x14ac:dyDescent="0.25">
      <c r="A49" s="3" t="s">
        <v>18</v>
      </c>
      <c r="B49" s="4">
        <v>2</v>
      </c>
      <c r="C49" s="3"/>
      <c r="D49" s="4"/>
      <c r="E49" s="5"/>
      <c r="F49" s="5"/>
      <c r="G49" s="6">
        <f>SUM(G46:G47)</f>
        <v>95000</v>
      </c>
      <c r="H49" s="6">
        <f t="shared" ref="H49:M49" si="9">SUM(H46:H47)</f>
        <v>2726.5</v>
      </c>
      <c r="I49" s="6">
        <f t="shared" si="9"/>
        <v>3002.32</v>
      </c>
      <c r="J49" s="6">
        <f t="shared" si="9"/>
        <v>2888</v>
      </c>
      <c r="K49" s="6">
        <f t="shared" si="9"/>
        <v>50</v>
      </c>
      <c r="L49" s="6">
        <f>SUM(L46:L47)</f>
        <v>8666.82</v>
      </c>
      <c r="M49" s="6">
        <f t="shared" si="9"/>
        <v>86333.18</v>
      </c>
    </row>
    <row r="50" spans="1:13" s="10" customFormat="1" ht="18.75" customHeight="1" x14ac:dyDescent="0.25">
      <c r="A50" s="54" t="s">
        <v>33</v>
      </c>
      <c r="B50" s="45"/>
      <c r="D50" s="45"/>
      <c r="E50" s="45"/>
      <c r="F50" s="45"/>
    </row>
    <row r="51" spans="1:13" s="35" customFormat="1" ht="18" customHeight="1" x14ac:dyDescent="0.25">
      <c r="A51" s="73" t="s">
        <v>34</v>
      </c>
      <c r="B51" s="46" t="s">
        <v>35</v>
      </c>
      <c r="C51" s="75" t="s">
        <v>16</v>
      </c>
      <c r="D51" s="46" t="s">
        <v>17</v>
      </c>
      <c r="E51" s="78">
        <v>45444</v>
      </c>
      <c r="F51" s="78">
        <v>45626</v>
      </c>
      <c r="G51" s="79">
        <v>74000</v>
      </c>
      <c r="H51" s="84">
        <v>2123.8000000000002</v>
      </c>
      <c r="I51" s="84">
        <v>6121.2</v>
      </c>
      <c r="J51" s="65">
        <v>2249.6</v>
      </c>
      <c r="K51" s="84">
        <v>25</v>
      </c>
      <c r="L51" s="84">
        <v>10519.6</v>
      </c>
      <c r="M51" s="85">
        <v>63480.4</v>
      </c>
    </row>
    <row r="52" spans="1:13" s="35" customFormat="1" ht="17.25" customHeight="1" x14ac:dyDescent="0.25">
      <c r="A52" s="73" t="s">
        <v>58</v>
      </c>
      <c r="B52" s="46" t="s">
        <v>59</v>
      </c>
      <c r="C52" s="75" t="s">
        <v>16</v>
      </c>
      <c r="D52" s="46" t="s">
        <v>17</v>
      </c>
      <c r="E52" s="78">
        <v>45505</v>
      </c>
      <c r="F52" s="89">
        <v>45688</v>
      </c>
      <c r="G52" s="79">
        <v>40500</v>
      </c>
      <c r="H52" s="84">
        <v>1162.3499999999999</v>
      </c>
      <c r="I52" s="84">
        <v>513.22</v>
      </c>
      <c r="J52" s="65">
        <v>1231.2</v>
      </c>
      <c r="K52" s="84">
        <v>25</v>
      </c>
      <c r="L52" s="84">
        <f>+H52+I52+J52+K52</f>
        <v>2931.77</v>
      </c>
      <c r="M52" s="85">
        <f>+G52-L52</f>
        <v>37568.230000000003</v>
      </c>
    </row>
    <row r="53" spans="1:13" s="10" customFormat="1" ht="18" customHeight="1" x14ac:dyDescent="0.25">
      <c r="A53" s="73"/>
      <c r="B53" s="46"/>
      <c r="C53" s="49"/>
      <c r="D53" s="45"/>
      <c r="E53" s="2"/>
      <c r="F53" s="2"/>
      <c r="G53" s="21"/>
      <c r="H53" s="37"/>
      <c r="I53" s="37"/>
      <c r="J53" s="65"/>
      <c r="K53" s="37"/>
      <c r="L53" s="37"/>
      <c r="M53" s="22"/>
    </row>
    <row r="54" spans="1:13" ht="15.75" customHeight="1" x14ac:dyDescent="0.25">
      <c r="A54" s="3" t="s">
        <v>18</v>
      </c>
      <c r="B54" s="4">
        <v>2</v>
      </c>
      <c r="C54" s="3"/>
      <c r="D54" s="4"/>
      <c r="E54" s="5"/>
      <c r="F54" s="5"/>
      <c r="G54" s="6">
        <f>SUM(G51:G52)</f>
        <v>114500</v>
      </c>
      <c r="H54" s="6">
        <f t="shared" ref="H54:L54" si="10">SUM(H51:H52)</f>
        <v>3286.15</v>
      </c>
      <c r="I54" s="6">
        <f t="shared" si="10"/>
        <v>6634.42</v>
      </c>
      <c r="J54" s="6">
        <f t="shared" si="10"/>
        <v>3480.8</v>
      </c>
      <c r="K54" s="6">
        <f t="shared" si="10"/>
        <v>50</v>
      </c>
      <c r="L54" s="6">
        <f t="shared" si="10"/>
        <v>13451.37</v>
      </c>
      <c r="M54" s="6">
        <f>SUM(M51:M52)</f>
        <v>101048.63</v>
      </c>
    </row>
    <row r="55" spans="1:13" s="10" customFormat="1" ht="15.75" customHeight="1" x14ac:dyDescent="0.25">
      <c r="A55" s="55" t="s">
        <v>36</v>
      </c>
      <c r="B55" s="54"/>
      <c r="C55" s="36"/>
      <c r="D55" s="36"/>
      <c r="E55" s="2"/>
      <c r="F55" s="2"/>
      <c r="G55" s="37"/>
      <c r="H55" s="37"/>
      <c r="I55" s="37"/>
      <c r="J55" s="37"/>
      <c r="K55" s="37"/>
      <c r="L55" s="37"/>
      <c r="M55" s="22"/>
    </row>
    <row r="56" spans="1:13" s="35" customFormat="1" ht="15" customHeight="1" x14ac:dyDescent="0.25">
      <c r="A56" s="35" t="s">
        <v>39</v>
      </c>
      <c r="B56" s="38" t="s">
        <v>40</v>
      </c>
      <c r="C56" s="75" t="s">
        <v>16</v>
      </c>
      <c r="D56" s="38" t="s">
        <v>17</v>
      </c>
      <c r="E56" s="78">
        <v>45444</v>
      </c>
      <c r="F56" s="89">
        <v>45626</v>
      </c>
      <c r="G56" s="87">
        <v>55000</v>
      </c>
      <c r="H56" s="87">
        <v>1578.5</v>
      </c>
      <c r="I56" s="87">
        <v>2559.6799999999998</v>
      </c>
      <c r="J56" s="87">
        <v>1672</v>
      </c>
      <c r="K56" s="87">
        <v>25</v>
      </c>
      <c r="L56" s="87">
        <v>5835.18</v>
      </c>
      <c r="M56" s="87">
        <v>49164.82</v>
      </c>
    </row>
    <row r="57" spans="1:13" s="10" customFormat="1" ht="15" customHeight="1" x14ac:dyDescent="0.25">
      <c r="A57" s="35"/>
      <c r="B57" s="36"/>
      <c r="C57" s="49"/>
      <c r="D57" s="36"/>
      <c r="E57" s="2"/>
      <c r="F57" s="2"/>
      <c r="G57" s="56"/>
      <c r="H57" s="56"/>
      <c r="I57" s="56"/>
      <c r="J57" s="56"/>
      <c r="K57" s="56"/>
      <c r="L57" s="56"/>
      <c r="M57" s="56"/>
    </row>
    <row r="58" spans="1:13" ht="15.75" customHeight="1" x14ac:dyDescent="0.25">
      <c r="A58" s="3" t="s">
        <v>18</v>
      </c>
      <c r="B58" s="4">
        <v>1</v>
      </c>
      <c r="C58" s="3"/>
      <c r="D58" s="4"/>
      <c r="E58" s="5"/>
      <c r="F58" s="5"/>
      <c r="G58" s="6">
        <f t="shared" ref="G58:M58" si="11">SUM(G56:G56)</f>
        <v>55000</v>
      </c>
      <c r="H58" s="6">
        <f t="shared" si="11"/>
        <v>1578.5</v>
      </c>
      <c r="I58" s="6">
        <f t="shared" si="11"/>
        <v>2559.6799999999998</v>
      </c>
      <c r="J58" s="6">
        <f t="shared" si="11"/>
        <v>1672</v>
      </c>
      <c r="K58" s="6">
        <f t="shared" si="11"/>
        <v>25</v>
      </c>
      <c r="L58" s="6">
        <f t="shared" si="11"/>
        <v>5835.18</v>
      </c>
      <c r="M58" s="7">
        <f t="shared" si="11"/>
        <v>49164.82</v>
      </c>
    </row>
    <row r="59" spans="1:13" s="10" customFormat="1" ht="15.75" customHeight="1" x14ac:dyDescent="0.25">
      <c r="A59" s="35"/>
      <c r="B59" s="46"/>
      <c r="C59" s="36"/>
      <c r="D59" s="36"/>
      <c r="E59" s="2"/>
      <c r="F59" s="2"/>
      <c r="G59" s="37"/>
      <c r="H59" s="37"/>
      <c r="I59" s="37"/>
      <c r="J59" s="37"/>
      <c r="K59" s="37"/>
      <c r="L59" s="37"/>
      <c r="M59" s="22"/>
    </row>
    <row r="60" spans="1:13" ht="21.75" customHeight="1" x14ac:dyDescent="0.25">
      <c r="A60" s="11" t="s">
        <v>41</v>
      </c>
      <c r="B60" s="74">
        <f>+B13+B17+B21+B27+B31+B36+B40+B44+B49+B54+B58</f>
        <v>16</v>
      </c>
      <c r="C60" s="12"/>
      <c r="D60" s="40"/>
      <c r="E60" s="12"/>
      <c r="F60" s="12"/>
      <c r="G60" s="12">
        <f t="shared" ref="G60:M60" si="12">+G13+G17+G21+G27+G31+G36+G40+G44+G49+G54+G58</f>
        <v>1198500</v>
      </c>
      <c r="H60" s="12">
        <f t="shared" si="12"/>
        <v>34396.950000000004</v>
      </c>
      <c r="I60" s="12">
        <f t="shared" si="12"/>
        <v>114476.67000000001</v>
      </c>
      <c r="J60" s="12">
        <f t="shared" si="12"/>
        <v>36434.400000000001</v>
      </c>
      <c r="K60" s="12">
        <f t="shared" si="12"/>
        <v>8977.2999999999993</v>
      </c>
      <c r="L60" s="12">
        <f t="shared" si="12"/>
        <v>194285.32</v>
      </c>
      <c r="M60" s="12">
        <f t="shared" si="12"/>
        <v>1004214.6799999999</v>
      </c>
    </row>
    <row r="61" spans="1:13" s="10" customFormat="1" x14ac:dyDescent="0.25">
      <c r="A61" s="29"/>
      <c r="B61" s="30"/>
      <c r="C61" s="29"/>
      <c r="D61" s="30"/>
      <c r="E61" s="31"/>
      <c r="F61" s="31"/>
      <c r="G61" s="32"/>
      <c r="H61" s="32"/>
      <c r="I61" s="32"/>
      <c r="J61" s="32"/>
      <c r="K61" s="32"/>
      <c r="L61" s="32"/>
      <c r="M61" s="53"/>
    </row>
    <row r="62" spans="1:13" s="10" customFormat="1" x14ac:dyDescent="0.25">
      <c r="A62" s="29"/>
      <c r="B62" s="30"/>
      <c r="C62" s="29"/>
      <c r="D62" s="30"/>
      <c r="E62" s="31"/>
      <c r="F62" s="31"/>
      <c r="G62" s="32"/>
      <c r="H62" s="32"/>
      <c r="I62" s="32"/>
      <c r="J62" s="32"/>
      <c r="K62" s="32"/>
      <c r="L62" s="32"/>
      <c r="M62" s="32"/>
    </row>
    <row r="63" spans="1:13" s="10" customFormat="1" x14ac:dyDescent="0.25">
      <c r="A63" s="29"/>
      <c r="B63" s="30"/>
      <c r="C63" s="29"/>
      <c r="D63" s="30"/>
      <c r="E63" s="31"/>
      <c r="F63" s="31"/>
      <c r="G63" s="32"/>
      <c r="H63" s="32"/>
      <c r="I63" s="32"/>
      <c r="J63" s="32"/>
      <c r="K63" s="32"/>
      <c r="L63" s="32"/>
      <c r="M63" s="32"/>
    </row>
    <row r="64" spans="1:13" s="10" customFormat="1" x14ac:dyDescent="0.25">
      <c r="A64" s="21"/>
      <c r="B64" s="41"/>
      <c r="C64" s="21"/>
      <c r="D64" s="41"/>
      <c r="E64" s="21"/>
      <c r="F64" s="21"/>
      <c r="G64" s="22"/>
      <c r="H64" s="22"/>
      <c r="I64" s="22"/>
      <c r="J64" s="22"/>
      <c r="K64" s="22"/>
      <c r="L64" s="22"/>
      <c r="M64" s="22"/>
    </row>
    <row r="65" spans="1:13" s="10" customFormat="1" ht="21" x14ac:dyDescent="0.35">
      <c r="A65" s="18" t="s">
        <v>42</v>
      </c>
      <c r="B65" s="47"/>
      <c r="C65" s="23"/>
      <c r="D65" s="42"/>
      <c r="E65" s="23"/>
      <c r="F65" s="23"/>
      <c r="G65" s="25"/>
      <c r="H65" s="18"/>
      <c r="I65" s="26"/>
      <c r="J65" s="26"/>
      <c r="K65" s="27"/>
      <c r="L65" s="27"/>
    </row>
    <row r="66" spans="1:13" s="10" customFormat="1" ht="21" x14ac:dyDescent="0.35">
      <c r="A66" s="24" t="s">
        <v>43</v>
      </c>
      <c r="B66" s="47"/>
      <c r="C66" s="23"/>
      <c r="D66" s="43"/>
      <c r="E66" s="23"/>
      <c r="F66" s="23"/>
      <c r="G66" s="25"/>
      <c r="H66" s="24"/>
      <c r="I66" s="26"/>
      <c r="J66" s="26"/>
      <c r="K66" s="28"/>
      <c r="L66" s="28"/>
    </row>
    <row r="67" spans="1:13" s="10" customFormat="1" x14ac:dyDescent="0.25">
      <c r="A67" s="21"/>
      <c r="B67" s="41"/>
      <c r="C67" s="21"/>
      <c r="D67" s="41"/>
      <c r="E67" s="21"/>
      <c r="F67" s="21"/>
      <c r="G67" s="22"/>
      <c r="H67" s="22"/>
      <c r="I67" s="22"/>
      <c r="J67" s="22"/>
      <c r="K67" s="22"/>
      <c r="L67" s="22"/>
      <c r="M67" s="22"/>
    </row>
    <row r="68" spans="1:13" s="10" customFormat="1" x14ac:dyDescent="0.25">
      <c r="A68" s="21"/>
      <c r="B68" s="41"/>
      <c r="C68" s="21"/>
      <c r="D68" s="41"/>
      <c r="E68" s="21"/>
      <c r="F68" s="21"/>
      <c r="G68" s="22"/>
      <c r="H68" s="22"/>
      <c r="I68" s="22"/>
      <c r="J68" s="22"/>
      <c r="K68" s="22"/>
      <c r="L68" s="22"/>
      <c r="M68" s="22"/>
    </row>
    <row r="69" spans="1:13" s="10" customFormat="1" x14ac:dyDescent="0.25">
      <c r="A69" s="21"/>
      <c r="B69" s="41"/>
      <c r="C69" s="21"/>
      <c r="D69" s="41"/>
      <c r="E69" s="21"/>
      <c r="F69" s="21"/>
      <c r="G69" s="22"/>
      <c r="H69" s="22"/>
      <c r="I69" s="22"/>
      <c r="J69" s="22"/>
      <c r="K69" s="22"/>
      <c r="L69" s="22"/>
      <c r="M69" s="22"/>
    </row>
    <row r="70" spans="1:13" s="10" customFormat="1" x14ac:dyDescent="0.25">
      <c r="A70" s="21"/>
      <c r="B70" s="41"/>
      <c r="C70" s="21"/>
      <c r="D70" s="41"/>
      <c r="E70" s="21"/>
      <c r="F70" s="21"/>
      <c r="G70" s="22"/>
      <c r="H70" s="22"/>
      <c r="I70" s="22"/>
      <c r="J70" s="22"/>
      <c r="K70" s="22"/>
      <c r="L70" s="22"/>
      <c r="M70" s="22"/>
    </row>
    <row r="71" spans="1:13" s="10" customFormat="1" x14ac:dyDescent="0.25">
      <c r="A71" s="21"/>
      <c r="B71" s="41"/>
      <c r="C71" s="21"/>
      <c r="D71" s="41"/>
      <c r="E71" s="21"/>
      <c r="F71" s="21"/>
      <c r="G71" s="22"/>
      <c r="H71" s="22"/>
      <c r="I71" s="22"/>
      <c r="J71" s="22"/>
      <c r="K71" s="22"/>
      <c r="L71" s="22"/>
      <c r="M71" s="22"/>
    </row>
    <row r="72" spans="1:13" s="10" customFormat="1" x14ac:dyDescent="0.25">
      <c r="A72" s="21"/>
      <c r="B72" s="41"/>
      <c r="C72" s="21"/>
      <c r="D72" s="41"/>
      <c r="E72" s="21"/>
      <c r="F72" s="21"/>
      <c r="G72" s="22"/>
      <c r="H72" s="22"/>
      <c r="I72" s="22"/>
      <c r="J72" s="22"/>
      <c r="K72" s="22"/>
      <c r="L72" s="22"/>
      <c r="M72" s="22"/>
    </row>
    <row r="73" spans="1:13" s="10" customFormat="1" x14ac:dyDescent="0.25">
      <c r="A73" s="21"/>
      <c r="B73" s="41"/>
      <c r="C73" s="21"/>
      <c r="D73" s="41"/>
      <c r="E73" s="21"/>
      <c r="F73" s="21"/>
      <c r="G73" s="22"/>
      <c r="H73" s="22"/>
      <c r="I73" s="22"/>
      <c r="J73" s="22"/>
      <c r="K73" s="22"/>
      <c r="L73" s="22"/>
      <c r="M73" s="22"/>
    </row>
    <row r="74" spans="1:13" s="10" customFormat="1" x14ac:dyDescent="0.25">
      <c r="A74" s="21"/>
      <c r="B74" s="41"/>
      <c r="C74" s="21"/>
      <c r="D74" s="41"/>
      <c r="E74" s="21"/>
      <c r="F74" s="21"/>
      <c r="G74" s="22"/>
      <c r="H74" s="22"/>
      <c r="I74" s="22"/>
      <c r="J74" s="22"/>
      <c r="K74" s="22"/>
      <c r="L74" s="22"/>
      <c r="M74" s="22"/>
    </row>
    <row r="75" spans="1:13" s="10" customFormat="1" x14ac:dyDescent="0.25">
      <c r="A75" s="21"/>
      <c r="B75" s="41"/>
      <c r="C75" s="21"/>
      <c r="D75" s="41"/>
      <c r="E75" s="21"/>
      <c r="F75" s="21"/>
      <c r="G75" s="22"/>
      <c r="H75" s="22"/>
      <c r="I75" s="22"/>
      <c r="J75" s="22"/>
      <c r="K75" s="22"/>
      <c r="L75" s="22"/>
      <c r="M75" s="22"/>
    </row>
    <row r="76" spans="1:13" s="10" customFormat="1" x14ac:dyDescent="0.25">
      <c r="A76" s="21"/>
      <c r="B76" s="41"/>
      <c r="C76" s="21"/>
      <c r="D76" s="41"/>
      <c r="E76" s="21"/>
      <c r="F76" s="21"/>
      <c r="G76" s="22"/>
      <c r="H76" s="22"/>
      <c r="I76" s="22"/>
      <c r="J76" s="22"/>
      <c r="K76" s="22"/>
      <c r="L76" s="22"/>
      <c r="M76" s="22"/>
    </row>
    <row r="77" spans="1:13" s="10" customFormat="1" x14ac:dyDescent="0.25">
      <c r="A77" s="21"/>
      <c r="B77" s="41"/>
      <c r="C77" s="21"/>
      <c r="D77" s="41"/>
      <c r="E77" s="21"/>
      <c r="F77" s="21"/>
      <c r="G77" s="22"/>
      <c r="H77" s="22"/>
      <c r="I77" s="22"/>
      <c r="J77" s="22"/>
      <c r="K77" s="22"/>
      <c r="L77" s="22"/>
      <c r="M77" s="22"/>
    </row>
    <row r="78" spans="1:13" s="10" customFormat="1" x14ac:dyDescent="0.25">
      <c r="A78" s="21"/>
      <c r="B78" s="41"/>
      <c r="C78" s="21"/>
      <c r="D78" s="41"/>
      <c r="E78" s="21"/>
      <c r="F78" s="21"/>
      <c r="G78" s="22"/>
      <c r="H78" s="22"/>
      <c r="I78" s="22"/>
      <c r="J78" s="22"/>
      <c r="K78" s="22"/>
      <c r="L78" s="22"/>
      <c r="M78" s="22"/>
    </row>
    <row r="79" spans="1:13" s="10" customFormat="1" x14ac:dyDescent="0.25">
      <c r="A79" s="21"/>
      <c r="B79" s="41"/>
      <c r="C79" s="21"/>
      <c r="D79" s="41"/>
      <c r="E79" s="21"/>
      <c r="F79" s="21"/>
      <c r="G79" s="22"/>
      <c r="H79" s="22"/>
      <c r="I79" s="22"/>
      <c r="J79" s="22"/>
      <c r="K79" s="22"/>
      <c r="L79" s="22"/>
      <c r="M79" s="22"/>
    </row>
    <row r="80" spans="1:13" s="10" customFormat="1" x14ac:dyDescent="0.25">
      <c r="A80" s="21"/>
      <c r="B80" s="41"/>
      <c r="C80" s="21"/>
      <c r="D80" s="41"/>
      <c r="E80" s="21"/>
      <c r="F80" s="21"/>
      <c r="G80" s="22"/>
      <c r="H80" s="22"/>
      <c r="I80" s="22"/>
      <c r="J80" s="22"/>
      <c r="K80" s="22"/>
      <c r="L80" s="22"/>
      <c r="M80" s="22"/>
    </row>
    <row r="81" spans="1:13" s="10" customFormat="1" x14ac:dyDescent="0.25">
      <c r="A81" s="21"/>
      <c r="B81" s="41"/>
      <c r="C81" s="21"/>
      <c r="D81" s="41"/>
      <c r="E81" s="21"/>
      <c r="F81" s="21"/>
      <c r="G81" s="22"/>
      <c r="H81" s="22"/>
      <c r="I81" s="22"/>
      <c r="J81" s="22"/>
      <c r="K81" s="22"/>
      <c r="L81" s="22"/>
      <c r="M81" s="22"/>
    </row>
    <row r="82" spans="1:13" s="10" customFormat="1" x14ac:dyDescent="0.25">
      <c r="A82" s="21"/>
      <c r="B82" s="41"/>
      <c r="C82" s="21"/>
      <c r="D82" s="41"/>
      <c r="E82" s="21"/>
      <c r="F82" s="21"/>
      <c r="G82" s="22"/>
      <c r="H82" s="22"/>
      <c r="I82" s="22"/>
      <c r="J82" s="22"/>
      <c r="K82" s="22"/>
      <c r="L82" s="22"/>
      <c r="M82" s="22"/>
    </row>
    <row r="83" spans="1:13" s="10" customFormat="1" x14ac:dyDescent="0.25">
      <c r="A83" s="21"/>
      <c r="B83" s="41"/>
      <c r="C83" s="21"/>
      <c r="D83" s="41"/>
      <c r="E83" s="21"/>
      <c r="F83" s="21"/>
      <c r="G83" s="22"/>
      <c r="H83" s="22"/>
      <c r="I83" s="22"/>
      <c r="J83" s="22"/>
      <c r="K83" s="22"/>
      <c r="L83" s="22"/>
      <c r="M83" s="22"/>
    </row>
    <row r="84" spans="1:13" s="10" customFormat="1" x14ac:dyDescent="0.25">
      <c r="A84" s="21"/>
      <c r="B84" s="41"/>
      <c r="C84" s="21"/>
      <c r="D84" s="41"/>
      <c r="E84" s="21"/>
      <c r="F84" s="21"/>
      <c r="G84" s="22"/>
      <c r="H84" s="22"/>
      <c r="I84" s="22"/>
      <c r="J84" s="22"/>
      <c r="K84" s="22"/>
      <c r="L84" s="22"/>
      <c r="M84" s="22"/>
    </row>
    <row r="85" spans="1:13" s="10" customFormat="1" x14ac:dyDescent="0.25">
      <c r="A85" s="21"/>
      <c r="B85" s="41"/>
      <c r="C85" s="21"/>
      <c r="D85" s="41"/>
      <c r="E85" s="21"/>
      <c r="F85" s="21"/>
      <c r="G85" s="22"/>
      <c r="H85" s="22"/>
      <c r="I85" s="22"/>
      <c r="J85" s="22"/>
      <c r="K85" s="22"/>
      <c r="L85" s="22"/>
      <c r="M85" s="22"/>
    </row>
    <row r="86" spans="1:13" s="10" customFormat="1" x14ac:dyDescent="0.25">
      <c r="A86" s="21"/>
      <c r="B86" s="41"/>
      <c r="C86" s="21"/>
      <c r="D86" s="41"/>
      <c r="E86" s="21"/>
      <c r="F86" s="21"/>
      <c r="G86" s="22"/>
      <c r="H86" s="22"/>
      <c r="I86" s="22"/>
      <c r="J86" s="22"/>
      <c r="K86" s="22"/>
      <c r="L86" s="22"/>
      <c r="M86" s="22"/>
    </row>
    <row r="87" spans="1:13" s="10" customFormat="1" x14ac:dyDescent="0.25">
      <c r="A87" s="21"/>
      <c r="B87" s="41"/>
      <c r="C87" s="21"/>
      <c r="D87" s="41"/>
      <c r="E87" s="21"/>
      <c r="F87" s="21"/>
      <c r="G87" s="22"/>
      <c r="H87" s="22"/>
      <c r="I87" s="22"/>
      <c r="J87" s="22"/>
      <c r="K87" s="22"/>
      <c r="L87" s="22"/>
      <c r="M87" s="22"/>
    </row>
    <row r="88" spans="1:13" s="10" customFormat="1" x14ac:dyDescent="0.25">
      <c r="A88" s="21"/>
      <c r="B88" s="41"/>
      <c r="C88" s="21"/>
      <c r="D88" s="41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10" customFormat="1" x14ac:dyDescent="0.25">
      <c r="A89" s="21"/>
      <c r="B89" s="41"/>
      <c r="C89" s="21"/>
      <c r="D89" s="41"/>
      <c r="E89" s="21"/>
      <c r="F89" s="21"/>
      <c r="G89" s="22"/>
      <c r="H89" s="22"/>
      <c r="I89" s="22"/>
      <c r="J89" s="22"/>
      <c r="K89" s="22"/>
      <c r="L89" s="22"/>
      <c r="M89" s="22"/>
    </row>
    <row r="90" spans="1:13" s="10" customFormat="1" x14ac:dyDescent="0.25">
      <c r="A90" s="21"/>
      <c r="B90" s="41"/>
      <c r="C90" s="21"/>
      <c r="D90" s="41"/>
      <c r="E90" s="21"/>
      <c r="F90" s="21"/>
      <c r="G90" s="22"/>
      <c r="H90" s="22"/>
      <c r="I90" s="22"/>
      <c r="J90" s="22"/>
      <c r="K90" s="22"/>
      <c r="L90" s="22"/>
      <c r="M90" s="22"/>
    </row>
    <row r="91" spans="1:13" s="10" customFormat="1" x14ac:dyDescent="0.25">
      <c r="A91" s="21"/>
      <c r="B91" s="41"/>
      <c r="C91" s="21"/>
      <c r="D91" s="41"/>
      <c r="E91" s="21"/>
      <c r="F91" s="21"/>
      <c r="G91" s="22"/>
      <c r="H91" s="22"/>
      <c r="I91" s="22"/>
      <c r="J91" s="22"/>
      <c r="K91" s="22"/>
      <c r="L91" s="22"/>
      <c r="M91" s="22"/>
    </row>
    <row r="92" spans="1:13" s="10" customFormat="1" x14ac:dyDescent="0.25">
      <c r="A92" s="21"/>
      <c r="B92" s="41"/>
      <c r="C92" s="21"/>
      <c r="D92" s="41"/>
      <c r="E92" s="21"/>
      <c r="F92" s="21"/>
      <c r="G92" s="22"/>
      <c r="H92" s="22"/>
      <c r="I92" s="22"/>
      <c r="J92" s="22"/>
      <c r="K92" s="22"/>
      <c r="L92" s="22"/>
      <c r="M92" s="22"/>
    </row>
    <row r="93" spans="1:13" s="10" customFormat="1" x14ac:dyDescent="0.25">
      <c r="A93" s="21"/>
      <c r="B93" s="41"/>
      <c r="C93" s="21"/>
      <c r="D93" s="41"/>
      <c r="E93" s="21"/>
      <c r="F93" s="21"/>
      <c r="G93" s="22"/>
      <c r="H93" s="22"/>
      <c r="I93" s="22"/>
      <c r="J93" s="22"/>
      <c r="K93" s="22"/>
      <c r="L93" s="22"/>
      <c r="M93" s="22"/>
    </row>
    <row r="94" spans="1:13" s="10" customFormat="1" x14ac:dyDescent="0.25">
      <c r="A94" s="21"/>
      <c r="B94" s="41"/>
      <c r="C94" s="21"/>
      <c r="D94" s="41"/>
      <c r="E94" s="21"/>
      <c r="F94" s="21"/>
      <c r="G94" s="22"/>
      <c r="H94" s="22"/>
      <c r="I94" s="22"/>
      <c r="J94" s="22"/>
      <c r="K94" s="22"/>
      <c r="L94" s="22"/>
      <c r="M94" s="22"/>
    </row>
    <row r="95" spans="1:13" s="10" customFormat="1" x14ac:dyDescent="0.25">
      <c r="A95" s="21"/>
      <c r="B95" s="41"/>
      <c r="C95" s="21"/>
      <c r="D95" s="41"/>
      <c r="E95" s="21"/>
      <c r="F95" s="21"/>
      <c r="G95" s="22"/>
      <c r="H95" s="22"/>
      <c r="I95" s="22"/>
      <c r="J95" s="22"/>
      <c r="K95" s="22"/>
      <c r="L95" s="22"/>
      <c r="M95" s="22"/>
    </row>
    <row r="96" spans="1:13" s="10" customFormat="1" x14ac:dyDescent="0.25">
      <c r="A96" s="21"/>
      <c r="B96" s="41"/>
      <c r="C96" s="21"/>
      <c r="D96" s="41"/>
      <c r="E96" s="21"/>
      <c r="F96" s="21"/>
      <c r="G96" s="22"/>
      <c r="H96" s="22"/>
      <c r="I96" s="22"/>
      <c r="J96" s="22"/>
      <c r="K96" s="22"/>
      <c r="L96" s="22"/>
      <c r="M96" s="22"/>
    </row>
    <row r="97" spans="1:13" s="10" customFormat="1" x14ac:dyDescent="0.25">
      <c r="A97" s="21"/>
      <c r="B97" s="41"/>
      <c r="C97" s="21"/>
      <c r="D97" s="41"/>
      <c r="E97" s="21"/>
      <c r="F97" s="21"/>
      <c r="G97" s="22"/>
      <c r="H97" s="22"/>
      <c r="I97" s="22"/>
      <c r="J97" s="22"/>
      <c r="K97" s="22"/>
      <c r="L97" s="22"/>
      <c r="M97" s="22"/>
    </row>
    <row r="98" spans="1:13" s="10" customFormat="1" x14ac:dyDescent="0.25">
      <c r="A98" s="21"/>
      <c r="B98" s="41"/>
      <c r="C98" s="21"/>
      <c r="D98" s="41"/>
      <c r="E98" s="21"/>
      <c r="F98" s="21"/>
      <c r="G98" s="22"/>
      <c r="H98" s="22"/>
      <c r="I98" s="22"/>
      <c r="J98" s="22"/>
      <c r="K98" s="22"/>
      <c r="L98" s="22"/>
      <c r="M98" s="22"/>
    </row>
    <row r="99" spans="1:13" s="10" customFormat="1" x14ac:dyDescent="0.25">
      <c r="A99" s="21"/>
      <c r="B99" s="41"/>
      <c r="C99" s="21"/>
      <c r="D99" s="41"/>
      <c r="E99" s="21"/>
      <c r="F99" s="21"/>
      <c r="G99" s="22"/>
      <c r="H99" s="22"/>
      <c r="I99" s="22"/>
      <c r="J99" s="22"/>
      <c r="K99" s="22"/>
      <c r="L99" s="22"/>
      <c r="M99" s="22"/>
    </row>
    <row r="100" spans="1:13" s="10" customFormat="1" x14ac:dyDescent="0.25">
      <c r="A100" s="21"/>
      <c r="B100" s="41"/>
      <c r="C100" s="21"/>
      <c r="D100" s="41"/>
      <c r="E100" s="21"/>
      <c r="F100" s="21"/>
      <c r="G100" s="22"/>
      <c r="H100" s="22"/>
      <c r="I100" s="22"/>
      <c r="J100" s="22"/>
      <c r="K100" s="22"/>
      <c r="L100" s="22"/>
      <c r="M100" s="22"/>
    </row>
    <row r="101" spans="1:13" s="10" customFormat="1" x14ac:dyDescent="0.25">
      <c r="A101" s="21"/>
      <c r="B101" s="41"/>
      <c r="C101" s="21"/>
      <c r="D101" s="41"/>
      <c r="E101" s="21"/>
      <c r="F101" s="21"/>
      <c r="G101" s="22"/>
      <c r="H101" s="22"/>
      <c r="I101" s="22"/>
      <c r="J101" s="22"/>
      <c r="K101" s="22"/>
      <c r="L101" s="22"/>
      <c r="M101" s="22"/>
    </row>
    <row r="102" spans="1:13" s="10" customFormat="1" x14ac:dyDescent="0.25">
      <c r="A102" s="21"/>
      <c r="B102" s="41"/>
      <c r="C102" s="21"/>
      <c r="D102" s="41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13" s="10" customFormat="1" x14ac:dyDescent="0.25">
      <c r="A103" s="21"/>
      <c r="B103" s="41"/>
      <c r="C103" s="21"/>
      <c r="D103" s="4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s="10" customFormat="1" x14ac:dyDescent="0.25">
      <c r="A104" s="21"/>
      <c r="B104" s="41"/>
      <c r="C104" s="21"/>
      <c r="D104" s="41"/>
      <c r="E104" s="21"/>
      <c r="F104" s="21"/>
      <c r="G104" s="22"/>
      <c r="H104" s="22"/>
      <c r="I104" s="22"/>
      <c r="J104" s="22"/>
      <c r="K104" s="22"/>
      <c r="L104" s="22"/>
      <c r="M104" s="22"/>
    </row>
    <row r="105" spans="1:13" s="10" customFormat="1" x14ac:dyDescent="0.25">
      <c r="A105" s="21"/>
      <c r="B105" s="41"/>
      <c r="C105" s="21"/>
      <c r="D105" s="41"/>
      <c r="E105" s="21"/>
      <c r="F105" s="21"/>
      <c r="G105" s="22"/>
      <c r="H105" s="22"/>
      <c r="I105" s="22"/>
      <c r="J105" s="22"/>
      <c r="K105" s="22"/>
      <c r="L105" s="22"/>
      <c r="M105" s="22"/>
    </row>
    <row r="106" spans="1:13" s="10" customFormat="1" x14ac:dyDescent="0.25">
      <c r="A106" s="21"/>
      <c r="B106" s="41"/>
      <c r="C106" s="21"/>
      <c r="D106" s="41"/>
      <c r="E106" s="21"/>
      <c r="F106" s="21"/>
      <c r="G106" s="22"/>
      <c r="H106" s="22"/>
      <c r="I106" s="22"/>
      <c r="J106" s="22"/>
      <c r="K106" s="22"/>
      <c r="L106" s="22"/>
      <c r="M106" s="22"/>
    </row>
    <row r="107" spans="1:13" s="10" customFormat="1" x14ac:dyDescent="0.25">
      <c r="A107" s="21"/>
      <c r="B107" s="41"/>
      <c r="C107" s="21"/>
      <c r="D107" s="41"/>
      <c r="E107" s="21"/>
      <c r="F107" s="21"/>
      <c r="G107" s="22"/>
      <c r="H107" s="22"/>
      <c r="I107" s="22"/>
      <c r="J107" s="22"/>
      <c r="K107" s="22"/>
      <c r="L107" s="22"/>
      <c r="M107" s="22"/>
    </row>
    <row r="108" spans="1:13" s="10" customFormat="1" x14ac:dyDescent="0.25">
      <c r="A108" s="21"/>
      <c r="B108" s="41"/>
      <c r="C108" s="21"/>
      <c r="D108" s="41"/>
      <c r="E108" s="21"/>
      <c r="F108" s="21"/>
      <c r="G108" s="22"/>
      <c r="H108" s="22"/>
      <c r="I108" s="22"/>
      <c r="J108" s="22"/>
      <c r="K108" s="22"/>
      <c r="L108" s="22"/>
      <c r="M108" s="22"/>
    </row>
    <row r="109" spans="1:13" s="10" customFormat="1" x14ac:dyDescent="0.25">
      <c r="A109" s="21"/>
      <c r="B109" s="41"/>
      <c r="C109" s="21"/>
      <c r="D109" s="41"/>
      <c r="E109" s="21"/>
      <c r="F109" s="21"/>
      <c r="G109" s="22"/>
      <c r="H109" s="22"/>
      <c r="I109" s="22"/>
      <c r="J109" s="22"/>
      <c r="K109" s="22"/>
      <c r="L109" s="22"/>
      <c r="M109" s="22"/>
    </row>
    <row r="110" spans="1:13" s="10" customFormat="1" x14ac:dyDescent="0.25">
      <c r="A110" s="21"/>
      <c r="B110" s="41"/>
      <c r="C110" s="21"/>
      <c r="D110" s="41"/>
      <c r="E110" s="21"/>
      <c r="F110" s="21"/>
      <c r="G110" s="22"/>
      <c r="H110" s="22"/>
      <c r="I110" s="22"/>
      <c r="J110" s="22"/>
      <c r="K110" s="22"/>
      <c r="L110" s="22"/>
      <c r="M110" s="22"/>
    </row>
    <row r="111" spans="1:13" s="10" customFormat="1" x14ac:dyDescent="0.25">
      <c r="A111" s="21"/>
      <c r="B111" s="41"/>
      <c r="C111" s="21"/>
      <c r="D111" s="41"/>
      <c r="E111" s="21"/>
      <c r="F111" s="21"/>
      <c r="G111" s="22"/>
      <c r="H111" s="22"/>
      <c r="I111" s="22"/>
      <c r="J111" s="22"/>
      <c r="K111" s="22"/>
      <c r="L111" s="22"/>
      <c r="M111" s="22"/>
    </row>
    <row r="112" spans="1:13" s="10" customFormat="1" x14ac:dyDescent="0.25">
      <c r="A112" s="21"/>
      <c r="B112" s="41"/>
      <c r="C112" s="21"/>
      <c r="D112" s="41"/>
      <c r="E112" s="21"/>
      <c r="F112" s="21"/>
      <c r="G112" s="22"/>
      <c r="H112" s="22"/>
      <c r="I112" s="22"/>
      <c r="J112" s="22"/>
      <c r="K112" s="22"/>
      <c r="L112" s="22"/>
      <c r="M112" s="22"/>
    </row>
    <row r="113" spans="1:13" s="10" customFormat="1" x14ac:dyDescent="0.25">
      <c r="A113" s="21"/>
      <c r="B113" s="41"/>
      <c r="C113" s="21"/>
      <c r="D113" s="41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13" s="10" customFormat="1" x14ac:dyDescent="0.25">
      <c r="A114" s="21"/>
      <c r="B114" s="41"/>
      <c r="C114" s="21"/>
      <c r="D114" s="41"/>
      <c r="E114" s="21"/>
      <c r="F114" s="21"/>
      <c r="G114" s="22"/>
      <c r="H114" s="22"/>
      <c r="I114" s="22"/>
      <c r="J114" s="22"/>
      <c r="K114" s="22"/>
      <c r="L114" s="22"/>
      <c r="M114" s="2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x14ac:dyDescent="0.25">
      <c r="A116" s="21"/>
      <c r="B116" s="41"/>
      <c r="C116" s="21"/>
      <c r="D116" s="41"/>
      <c r="E116" s="21"/>
      <c r="F116" s="21"/>
      <c r="G116" s="22"/>
      <c r="H116" s="22"/>
      <c r="I116" s="22"/>
      <c r="J116" s="22"/>
      <c r="K116" s="22"/>
      <c r="L116" s="22"/>
      <c r="M116" s="22"/>
    </row>
    <row r="117" spans="1:13" s="10" customFormat="1" x14ac:dyDescent="0.25">
      <c r="A117" s="21"/>
      <c r="B117" s="41"/>
      <c r="C117" s="21"/>
      <c r="D117" s="41"/>
      <c r="E117" s="21"/>
      <c r="F117" s="21"/>
      <c r="G117" s="22"/>
      <c r="H117" s="22"/>
      <c r="I117" s="22"/>
      <c r="J117" s="22"/>
      <c r="K117" s="22"/>
      <c r="L117" s="22"/>
      <c r="M117" s="22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29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</row>
    <row r="178" spans="1:29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29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29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29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 spans="1:29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 spans="1:29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29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29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29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29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29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29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29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29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29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13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13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13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13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13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13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13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13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13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13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13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13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13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13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13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</row>
    <row r="224" spans="1:13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7"/>
      <c r="Y237" s="17"/>
      <c r="Z237" s="17"/>
      <c r="AA237" s="17"/>
      <c r="AB237" s="17"/>
      <c r="AC237" s="17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7"/>
      <c r="Y238" s="17"/>
      <c r="Z238" s="17"/>
      <c r="AA238" s="17"/>
      <c r="AB238" s="17"/>
      <c r="AC238" s="17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7"/>
      <c r="Y239" s="17"/>
      <c r="Z239" s="17"/>
      <c r="AA239" s="17"/>
      <c r="AB239" s="17"/>
      <c r="AC239" s="17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7"/>
      <c r="Y240" s="17"/>
      <c r="Z240" s="17"/>
      <c r="AA240" s="17"/>
      <c r="AB240" s="17"/>
      <c r="AC240" s="17"/>
    </row>
    <row r="241" spans="1:29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7"/>
      <c r="Y241" s="17"/>
      <c r="Z241" s="17"/>
      <c r="AA241" s="17"/>
      <c r="AB241" s="17"/>
      <c r="AC241" s="17"/>
    </row>
    <row r="242" spans="1:29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7"/>
      <c r="Y242" s="17"/>
      <c r="Z242" s="17"/>
      <c r="AA242" s="17"/>
      <c r="AB242" s="17"/>
      <c r="AC242" s="17"/>
    </row>
    <row r="243" spans="1:29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</row>
    <row r="244" spans="1:29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</row>
    <row r="245" spans="1:29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7"/>
      <c r="Y245" s="17"/>
      <c r="Z245" s="17"/>
      <c r="AA245" s="17"/>
      <c r="AB245" s="17"/>
      <c r="AC245" s="17"/>
    </row>
    <row r="246" spans="1:29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7"/>
      <c r="Y246" s="17"/>
      <c r="Z246" s="17"/>
      <c r="AA246" s="17"/>
      <c r="AB246" s="17"/>
      <c r="AC246" s="17"/>
    </row>
    <row r="247" spans="1:29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7"/>
      <c r="Y247" s="17"/>
      <c r="Z247" s="17"/>
      <c r="AA247" s="17"/>
      <c r="AB247" s="17"/>
      <c r="AC247" s="17"/>
    </row>
    <row r="248" spans="1:29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7"/>
      <c r="Y248" s="17"/>
      <c r="Z248" s="17"/>
      <c r="AA248" s="17"/>
      <c r="AB248" s="17"/>
      <c r="AC248" s="17"/>
    </row>
    <row r="249" spans="1:29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7"/>
      <c r="Y249" s="17"/>
      <c r="Z249" s="17"/>
      <c r="AA249" s="17"/>
      <c r="AB249" s="17"/>
      <c r="AC249" s="17"/>
    </row>
    <row r="250" spans="1:29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7"/>
      <c r="Y250" s="17"/>
      <c r="Z250" s="17"/>
      <c r="AA250" s="17"/>
      <c r="AB250" s="17"/>
      <c r="AC250" s="17"/>
    </row>
    <row r="251" spans="1:29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7"/>
      <c r="Y251" s="17"/>
      <c r="Z251" s="17"/>
      <c r="AA251" s="17"/>
      <c r="AB251" s="17"/>
      <c r="AC251" s="17"/>
    </row>
    <row r="252" spans="1:29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7"/>
      <c r="Y252" s="17"/>
      <c r="Z252" s="17"/>
      <c r="AA252" s="17"/>
      <c r="AB252" s="17"/>
      <c r="AC252" s="17"/>
    </row>
    <row r="253" spans="1:29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7"/>
      <c r="Y253" s="17"/>
      <c r="Z253" s="17"/>
      <c r="AA253" s="17"/>
      <c r="AB253" s="17"/>
      <c r="AC253" s="17"/>
    </row>
    <row r="254" spans="1:29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7"/>
      <c r="Y254" s="17"/>
      <c r="Z254" s="17"/>
      <c r="AA254" s="17"/>
      <c r="AB254" s="17"/>
      <c r="AC254" s="17"/>
    </row>
    <row r="255" spans="1:29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7"/>
      <c r="Y255" s="17"/>
      <c r="Z255" s="17"/>
      <c r="AA255" s="17"/>
      <c r="AB255" s="17"/>
      <c r="AC255" s="17"/>
    </row>
    <row r="256" spans="1:29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29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7"/>
      <c r="Y257" s="17"/>
      <c r="Z257" s="17"/>
      <c r="AA257" s="17"/>
      <c r="AB257" s="17"/>
      <c r="AC257" s="17"/>
    </row>
    <row r="258" spans="1:29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</row>
    <row r="259" spans="1:29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</row>
    <row r="260" spans="1:29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</row>
    <row r="261" spans="1:29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</row>
    <row r="262" spans="1:29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7"/>
      <c r="Y262" s="17"/>
      <c r="Z262" s="17"/>
      <c r="AA262" s="17"/>
      <c r="AB262" s="17"/>
      <c r="AC262" s="17"/>
    </row>
    <row r="263" spans="1:29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7"/>
      <c r="Y263" s="17"/>
      <c r="Z263" s="17"/>
      <c r="AA263" s="17"/>
      <c r="AB263" s="17"/>
      <c r="AC263" s="17"/>
    </row>
    <row r="264" spans="1:29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7"/>
      <c r="Y264" s="17"/>
      <c r="Z264" s="17"/>
      <c r="AA264" s="17"/>
      <c r="AB264" s="17"/>
      <c r="AC264" s="17"/>
    </row>
    <row r="265" spans="1:29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</row>
    <row r="266" spans="1:29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7"/>
      <c r="Y266" s="17"/>
      <c r="Z266" s="17"/>
      <c r="AA266" s="17"/>
      <c r="AB266" s="17"/>
      <c r="AC266" s="17"/>
    </row>
    <row r="267" spans="1:29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7"/>
      <c r="Y267" s="17"/>
      <c r="Z267" s="17"/>
      <c r="AA267" s="17"/>
      <c r="AB267" s="17"/>
      <c r="AC267" s="17"/>
    </row>
    <row r="268" spans="1:29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7"/>
      <c r="Y268" s="17"/>
      <c r="Z268" s="17"/>
      <c r="AA268" s="17"/>
      <c r="AB268" s="17"/>
      <c r="AC268" s="17"/>
    </row>
    <row r="269" spans="1:29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7"/>
      <c r="Y269" s="17"/>
      <c r="Z269" s="17"/>
      <c r="AA269" s="17"/>
      <c r="AB269" s="17"/>
      <c r="AC269" s="17"/>
    </row>
    <row r="270" spans="1:29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7"/>
      <c r="Y270" s="17"/>
      <c r="Z270" s="17"/>
      <c r="AA270" s="17"/>
      <c r="AB270" s="17"/>
      <c r="AC270" s="17"/>
    </row>
    <row r="271" spans="1:29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7"/>
      <c r="Y271" s="17"/>
      <c r="Z271" s="17"/>
      <c r="AA271" s="17"/>
      <c r="AB271" s="17"/>
      <c r="AC271" s="17"/>
    </row>
    <row r="272" spans="1:29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7"/>
      <c r="Y272" s="17"/>
      <c r="Z272" s="17"/>
      <c r="AA272" s="17"/>
      <c r="AB272" s="17"/>
      <c r="AC272" s="17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7"/>
      <c r="Y273" s="17"/>
      <c r="Z273" s="17"/>
      <c r="AA273" s="17"/>
      <c r="AB273" s="17"/>
      <c r="AC273" s="17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7"/>
      <c r="Y277" s="17"/>
      <c r="Z277" s="17"/>
      <c r="AA277" s="17"/>
      <c r="AB277" s="17"/>
      <c r="AC277" s="17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7"/>
      <c r="Y278" s="17"/>
      <c r="Z278" s="17"/>
      <c r="AA278" s="17"/>
      <c r="AB278" s="17"/>
      <c r="AC278" s="17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7"/>
      <c r="Y279" s="17"/>
      <c r="Z279" s="17"/>
      <c r="AA279" s="17"/>
      <c r="AB279" s="17"/>
      <c r="AC279" s="17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7"/>
      <c r="Y282" s="17"/>
      <c r="Z282" s="17"/>
      <c r="AA282" s="17"/>
      <c r="AB282" s="17"/>
      <c r="AC282" s="17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7"/>
      <c r="Y283" s="17"/>
      <c r="Z283" s="17"/>
      <c r="AA283" s="17"/>
      <c r="AB283" s="17"/>
      <c r="AC283" s="17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7"/>
      <c r="Y284" s="17"/>
      <c r="Z284" s="17"/>
      <c r="AA284" s="17"/>
      <c r="AB284" s="17"/>
      <c r="AC284" s="17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7"/>
      <c r="Y285" s="17"/>
      <c r="Z285" s="17"/>
      <c r="AA285" s="17"/>
      <c r="AB285" s="17"/>
      <c r="AC285" s="17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7"/>
      <c r="Y286" s="17"/>
      <c r="Z286" s="17"/>
      <c r="AA286" s="17"/>
      <c r="AB286" s="17"/>
      <c r="AC286" s="17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7"/>
      <c r="Y287" s="17"/>
      <c r="Z287" s="17"/>
      <c r="AA287" s="17"/>
      <c r="AB287" s="17"/>
      <c r="AC287" s="17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7"/>
      <c r="Y288" s="17"/>
      <c r="Z288" s="17"/>
      <c r="AA288" s="17"/>
      <c r="AB288" s="17"/>
      <c r="AC288" s="17"/>
    </row>
    <row r="289" spans="1:29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7"/>
      <c r="Y289" s="17"/>
      <c r="Z289" s="17"/>
      <c r="AA289" s="17"/>
      <c r="AB289" s="17"/>
      <c r="AC289" s="17"/>
    </row>
    <row r="290" spans="1:29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</row>
    <row r="291" spans="1:29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</row>
    <row r="292" spans="1:29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</row>
    <row r="293" spans="1:29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</row>
    <row r="294" spans="1:29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29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29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</row>
    <row r="297" spans="1:29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</row>
    <row r="298" spans="1:29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</row>
    <row r="299" spans="1:29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</row>
    <row r="300" spans="1:29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</row>
    <row r="301" spans="1:29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</row>
    <row r="302" spans="1:29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</row>
    <row r="303" spans="1:29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</row>
    <row r="304" spans="1:29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</row>
    <row r="305" spans="1:13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</row>
    <row r="306" spans="1:13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</row>
    <row r="307" spans="1:13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13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</row>
    <row r="309" spans="1:13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13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13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13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13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</row>
    <row r="314" spans="1:13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</row>
    <row r="315" spans="1:13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</row>
    <row r="316" spans="1:13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13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</row>
    <row r="318" spans="1:13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</row>
    <row r="319" spans="1:13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</row>
    <row r="320" spans="1:13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</row>
    <row r="321" spans="1:13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</row>
    <row r="322" spans="1:13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</row>
    <row r="323" spans="1:13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</row>
    <row r="324" spans="1:13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</row>
    <row r="325" spans="1:13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13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13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13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</row>
    <row r="329" spans="1:13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</row>
    <row r="330" spans="1:13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</row>
    <row r="331" spans="1:13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13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13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</row>
    <row r="334" spans="1:13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</row>
    <row r="335" spans="1:13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</row>
    <row r="336" spans="1:13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</row>
    <row r="337" spans="1:13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</row>
    <row r="338" spans="1:13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</row>
    <row r="339" spans="1:13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</row>
    <row r="340" spans="1:13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</row>
    <row r="341" spans="1:13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13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13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13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13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13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13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13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13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13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13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13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x14ac:dyDescent="0.25">
      <c r="A406" s="21"/>
      <c r="B406" s="41"/>
      <c r="C406" s="21"/>
      <c r="D406" s="41"/>
      <c r="E406" s="21"/>
      <c r="F406" s="21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A407" s="21"/>
      <c r="B407" s="41"/>
      <c r="C407" s="21"/>
      <c r="D407" s="41"/>
      <c r="E407" s="21"/>
      <c r="F407" s="21"/>
      <c r="G407" s="22"/>
      <c r="H407" s="22"/>
      <c r="I407" s="22"/>
      <c r="J407" s="22"/>
      <c r="K407" s="22"/>
      <c r="L407" s="22"/>
      <c r="M407" s="22"/>
    </row>
    <row r="408" spans="1:13" s="10" customFormat="1" ht="24.75" customHeight="1" x14ac:dyDescent="0.25">
      <c r="A408" s="21"/>
      <c r="B408" s="41"/>
      <c r="C408" s="21"/>
      <c r="D408" s="41"/>
      <c r="E408" s="21"/>
      <c r="F408" s="21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A409" s="21"/>
      <c r="B409" s="41"/>
      <c r="C409" s="21"/>
      <c r="D409" s="41"/>
      <c r="E409" s="21"/>
      <c r="F409" s="21"/>
      <c r="G409" s="22"/>
      <c r="H409" s="22"/>
      <c r="I409" s="22"/>
      <c r="J409" s="22"/>
      <c r="K409" s="22"/>
      <c r="L409" s="22"/>
      <c r="M409" s="22"/>
    </row>
    <row r="410" spans="1:13" s="10" customFormat="1" ht="15.75" x14ac:dyDescent="0.25">
      <c r="A410" s="19"/>
      <c r="B410" s="44"/>
      <c r="C410" s="19"/>
      <c r="D410" s="44"/>
      <c r="E410" s="19"/>
      <c r="F410" s="19"/>
      <c r="G410" s="20"/>
      <c r="H410" s="20"/>
      <c r="I410" s="20"/>
      <c r="J410" s="20"/>
      <c r="K410" s="20"/>
      <c r="L410" s="20"/>
      <c r="M410" s="20"/>
    </row>
    <row r="411" spans="1:13" s="10" customFormat="1" x14ac:dyDescent="0.25">
      <c r="B411" s="45"/>
      <c r="D411" s="45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B412" s="45"/>
      <c r="D412" s="45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B413" s="45"/>
      <c r="D413" s="45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B414" s="45"/>
      <c r="D414" s="45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B415" s="45"/>
      <c r="D415" s="45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B416" s="45"/>
      <c r="D416" s="45"/>
      <c r="G416" s="22"/>
      <c r="H416" s="22"/>
      <c r="I416" s="22"/>
      <c r="J416" s="22"/>
      <c r="K416" s="22"/>
      <c r="L416" s="22"/>
      <c r="M416" s="22"/>
    </row>
    <row r="417" spans="2:13" s="10" customFormat="1" x14ac:dyDescent="0.25">
      <c r="B417" s="45"/>
      <c r="D417" s="45"/>
      <c r="G417" s="22"/>
      <c r="H417" s="22"/>
      <c r="I417" s="22"/>
      <c r="J417" s="22"/>
      <c r="K417" s="22"/>
      <c r="L417" s="22"/>
      <c r="M417" s="22"/>
    </row>
    <row r="418" spans="2:13" s="10" customFormat="1" x14ac:dyDescent="0.25">
      <c r="B418" s="45"/>
      <c r="D418" s="45"/>
      <c r="G418" s="22"/>
      <c r="H418" s="22"/>
      <c r="I418" s="22"/>
      <c r="J418" s="22"/>
      <c r="K418" s="22"/>
      <c r="L418" s="22"/>
      <c r="M418" s="22"/>
    </row>
    <row r="419" spans="2:13" s="10" customFormat="1" x14ac:dyDescent="0.25">
      <c r="B419" s="45"/>
      <c r="D419" s="45"/>
      <c r="G419" s="22"/>
      <c r="H419" s="22"/>
      <c r="I419" s="22"/>
      <c r="J419" s="22"/>
      <c r="K419" s="22"/>
      <c r="L419" s="22"/>
      <c r="M419" s="22"/>
    </row>
    <row r="420" spans="2:13" s="10" customFormat="1" x14ac:dyDescent="0.25">
      <c r="B420" s="45"/>
      <c r="D420" s="45"/>
      <c r="G420" s="22"/>
      <c r="H420" s="22"/>
      <c r="I420" s="22"/>
      <c r="J420" s="22"/>
      <c r="K420" s="22"/>
      <c r="L420" s="22"/>
      <c r="M420" s="22"/>
    </row>
    <row r="421" spans="2:13" s="10" customFormat="1" x14ac:dyDescent="0.25">
      <c r="B421" s="45"/>
      <c r="D421" s="45"/>
      <c r="G421" s="22"/>
      <c r="H421" s="22"/>
      <c r="I421" s="22"/>
      <c r="J421" s="22"/>
      <c r="K421" s="22"/>
      <c r="L421" s="22"/>
      <c r="M421" s="22"/>
    </row>
    <row r="422" spans="2:13" s="10" customFormat="1" x14ac:dyDescent="0.25">
      <c r="B422" s="45"/>
      <c r="D422" s="45"/>
      <c r="G422" s="22"/>
      <c r="H422" s="22"/>
      <c r="I422" s="22"/>
      <c r="J422" s="22"/>
      <c r="K422" s="22"/>
      <c r="L422" s="22"/>
      <c r="M422" s="22"/>
    </row>
    <row r="423" spans="2:13" s="10" customFormat="1" x14ac:dyDescent="0.25">
      <c r="B423" s="45"/>
      <c r="D423" s="45"/>
      <c r="G423" s="22"/>
      <c r="H423" s="22"/>
      <c r="I423" s="22"/>
      <c r="J423" s="22"/>
      <c r="K423" s="22"/>
      <c r="L423" s="22"/>
      <c r="M423" s="22"/>
    </row>
    <row r="424" spans="2:13" s="10" customFormat="1" x14ac:dyDescent="0.25">
      <c r="B424" s="45"/>
      <c r="D424" s="45"/>
      <c r="G424" s="22"/>
      <c r="H424" s="22"/>
      <c r="I424" s="22"/>
      <c r="J424" s="22"/>
      <c r="K424" s="22"/>
      <c r="L424" s="22"/>
      <c r="M424" s="22"/>
    </row>
    <row r="425" spans="2:13" s="10" customFormat="1" x14ac:dyDescent="0.25">
      <c r="B425" s="45"/>
      <c r="D425" s="45"/>
      <c r="G425" s="22"/>
      <c r="H425" s="22"/>
      <c r="I425" s="22"/>
      <c r="J425" s="22"/>
      <c r="K425" s="22"/>
      <c r="L425" s="22"/>
      <c r="M425" s="22"/>
    </row>
    <row r="426" spans="2:13" s="10" customFormat="1" x14ac:dyDescent="0.25">
      <c r="B426" s="45"/>
      <c r="D426" s="45"/>
      <c r="G426" s="22"/>
      <c r="H426" s="22"/>
      <c r="I426" s="22"/>
      <c r="J426" s="22"/>
      <c r="K426" s="22"/>
      <c r="L426" s="22"/>
      <c r="M426" s="22"/>
    </row>
    <row r="427" spans="2:13" s="10" customFormat="1" x14ac:dyDescent="0.25">
      <c r="B427" s="45"/>
      <c r="D427" s="45"/>
      <c r="G427" s="22"/>
      <c r="H427" s="22"/>
      <c r="I427" s="22"/>
      <c r="J427" s="22"/>
      <c r="K427" s="22"/>
      <c r="L427" s="22"/>
      <c r="M427" s="22"/>
    </row>
    <row r="428" spans="2:13" s="10" customFormat="1" x14ac:dyDescent="0.25">
      <c r="B428" s="45"/>
      <c r="D428" s="45"/>
      <c r="G428" s="22"/>
      <c r="H428" s="22"/>
      <c r="I428" s="22"/>
      <c r="J428" s="22"/>
      <c r="K428" s="22"/>
      <c r="L428" s="22"/>
      <c r="M428" s="22"/>
    </row>
    <row r="429" spans="2:13" s="10" customFormat="1" x14ac:dyDescent="0.25">
      <c r="B429" s="45"/>
      <c r="D429" s="45"/>
      <c r="G429" s="22"/>
      <c r="H429" s="22"/>
      <c r="I429" s="22"/>
      <c r="J429" s="22"/>
      <c r="K429" s="22"/>
      <c r="L429" s="22"/>
      <c r="M429" s="22"/>
    </row>
    <row r="430" spans="2:13" s="10" customFormat="1" x14ac:dyDescent="0.25">
      <c r="B430" s="45"/>
      <c r="D430" s="45"/>
      <c r="G430" s="22"/>
      <c r="H430" s="22"/>
      <c r="I430" s="22"/>
      <c r="J430" s="22"/>
      <c r="K430" s="22"/>
      <c r="L430" s="22"/>
      <c r="M430" s="22"/>
    </row>
    <row r="431" spans="2:13" s="10" customFormat="1" x14ac:dyDescent="0.25">
      <c r="B431" s="45"/>
      <c r="D431" s="45"/>
      <c r="G431" s="22"/>
      <c r="H431" s="22"/>
      <c r="I431" s="22"/>
      <c r="J431" s="22"/>
      <c r="K431" s="22"/>
      <c r="L431" s="22"/>
      <c r="M431" s="22"/>
    </row>
    <row r="432" spans="2:13" s="10" customFormat="1" x14ac:dyDescent="0.25">
      <c r="B432" s="45"/>
      <c r="D432" s="45"/>
      <c r="G432" s="22"/>
      <c r="H432" s="22"/>
      <c r="I432" s="22"/>
      <c r="J432" s="22"/>
      <c r="K432" s="22"/>
      <c r="L432" s="22"/>
      <c r="M432" s="22"/>
    </row>
    <row r="433" spans="2:13" s="10" customFormat="1" x14ac:dyDescent="0.25">
      <c r="B433" s="45"/>
      <c r="D433" s="45"/>
      <c r="G433" s="22"/>
      <c r="H433" s="22"/>
      <c r="I433" s="22"/>
      <c r="J433" s="22"/>
      <c r="K433" s="22"/>
      <c r="L433" s="22"/>
      <c r="M433" s="22"/>
    </row>
    <row r="434" spans="2:13" s="10" customFormat="1" x14ac:dyDescent="0.25">
      <c r="B434" s="45"/>
      <c r="D434" s="45"/>
      <c r="G434" s="22"/>
      <c r="H434" s="22"/>
      <c r="I434" s="22"/>
      <c r="J434" s="22"/>
      <c r="K434" s="22"/>
      <c r="L434" s="22"/>
      <c r="M434" s="22"/>
    </row>
    <row r="435" spans="2:13" s="10" customFormat="1" x14ac:dyDescent="0.25">
      <c r="B435" s="45"/>
      <c r="D435" s="45"/>
      <c r="G435" s="22"/>
      <c r="H435" s="22"/>
      <c r="I435" s="22"/>
      <c r="J435" s="22"/>
      <c r="K435" s="22"/>
      <c r="L435" s="22"/>
      <c r="M435" s="22"/>
    </row>
    <row r="436" spans="2:13" s="10" customFormat="1" x14ac:dyDescent="0.25">
      <c r="B436" s="45"/>
      <c r="D436" s="45"/>
      <c r="G436" s="22"/>
      <c r="H436" s="22"/>
      <c r="I436" s="22"/>
      <c r="J436" s="22"/>
      <c r="K436" s="22"/>
      <c r="L436" s="22"/>
      <c r="M436" s="22"/>
    </row>
    <row r="437" spans="2:13" s="10" customFormat="1" x14ac:dyDescent="0.25">
      <c r="B437" s="45"/>
      <c r="D437" s="45"/>
      <c r="G437" s="22"/>
      <c r="H437" s="22"/>
      <c r="I437" s="22"/>
      <c r="J437" s="22"/>
      <c r="K437" s="22"/>
      <c r="L437" s="22"/>
      <c r="M437" s="22"/>
    </row>
    <row r="438" spans="2:13" s="10" customFormat="1" x14ac:dyDescent="0.25">
      <c r="B438" s="45"/>
      <c r="D438" s="45"/>
      <c r="G438" s="22"/>
      <c r="H438" s="22"/>
      <c r="I438" s="22"/>
      <c r="J438" s="22"/>
      <c r="K438" s="22"/>
      <c r="L438" s="22"/>
      <c r="M438" s="22"/>
    </row>
    <row r="439" spans="2:13" s="10" customFormat="1" x14ac:dyDescent="0.25">
      <c r="B439" s="45"/>
      <c r="D439" s="45"/>
      <c r="G439" s="22"/>
      <c r="H439" s="22"/>
      <c r="I439" s="22"/>
      <c r="J439" s="22"/>
      <c r="K439" s="22"/>
      <c r="L439" s="22"/>
      <c r="M439" s="22"/>
    </row>
    <row r="440" spans="2:13" s="10" customFormat="1" x14ac:dyDescent="0.25">
      <c r="B440" s="45"/>
      <c r="D440" s="45"/>
      <c r="G440" s="22"/>
      <c r="H440" s="22"/>
      <c r="I440" s="22"/>
      <c r="J440" s="22"/>
      <c r="K440" s="22"/>
      <c r="L440" s="22"/>
      <c r="M440" s="22"/>
    </row>
    <row r="441" spans="2:13" s="10" customFormat="1" x14ac:dyDescent="0.25">
      <c r="B441" s="45"/>
      <c r="D441" s="45"/>
      <c r="G441" s="22"/>
      <c r="H441" s="22"/>
      <c r="I441" s="22"/>
      <c r="J441" s="22"/>
      <c r="K441" s="22"/>
      <c r="L441" s="22"/>
      <c r="M441" s="22"/>
    </row>
    <row r="442" spans="2:13" s="10" customFormat="1" x14ac:dyDescent="0.25">
      <c r="B442" s="45"/>
      <c r="D442" s="45"/>
      <c r="G442" s="22"/>
      <c r="H442" s="22"/>
      <c r="I442" s="22"/>
      <c r="J442" s="22"/>
      <c r="K442" s="22"/>
      <c r="L442" s="22"/>
      <c r="M442" s="22"/>
    </row>
    <row r="443" spans="2:13" s="10" customFormat="1" x14ac:dyDescent="0.25">
      <c r="B443" s="45"/>
      <c r="D443" s="45"/>
      <c r="G443" s="22"/>
      <c r="H443" s="22"/>
      <c r="I443" s="22"/>
      <c r="J443" s="22"/>
      <c r="K443" s="22"/>
      <c r="L443" s="22"/>
      <c r="M443" s="22"/>
    </row>
    <row r="444" spans="2:13" x14ac:dyDescent="0.25">
      <c r="G444" s="9"/>
      <c r="H444" s="9"/>
      <c r="I444" s="9"/>
      <c r="J444" s="9"/>
      <c r="K444" s="9"/>
      <c r="L444" s="9"/>
      <c r="M444" s="9"/>
    </row>
    <row r="445" spans="2:13" x14ac:dyDescent="0.25">
      <c r="G445" s="9"/>
      <c r="H445" s="9"/>
      <c r="I445" s="9"/>
      <c r="J445" s="9"/>
      <c r="K445" s="9"/>
      <c r="L445" s="9"/>
      <c r="M445" s="9"/>
    </row>
    <row r="446" spans="2:13" x14ac:dyDescent="0.25">
      <c r="G446" s="9"/>
      <c r="H446" s="9"/>
      <c r="I446" s="9"/>
      <c r="J446" s="9"/>
      <c r="K446" s="9"/>
      <c r="L446" s="9"/>
      <c r="M446" s="9"/>
    </row>
    <row r="447" spans="2:13" x14ac:dyDescent="0.25">
      <c r="G447" s="9"/>
      <c r="H447" s="9"/>
      <c r="I447" s="9"/>
      <c r="J447" s="9"/>
      <c r="K447" s="9"/>
      <c r="L447" s="9"/>
      <c r="M447" s="9"/>
    </row>
    <row r="448" spans="2:13" x14ac:dyDescent="0.25">
      <c r="G448" s="9"/>
      <c r="H448" s="9"/>
      <c r="I448" s="9"/>
      <c r="J448" s="9"/>
      <c r="K448" s="9"/>
      <c r="L448" s="9"/>
      <c r="M448" s="9"/>
    </row>
    <row r="449" spans="7:13" x14ac:dyDescent="0.25">
      <c r="G449" s="9"/>
      <c r="H449" s="9"/>
      <c r="I449" s="9"/>
      <c r="J449" s="9"/>
      <c r="K449" s="9"/>
      <c r="L449" s="9"/>
      <c r="M449" s="9"/>
    </row>
    <row r="450" spans="7:13" x14ac:dyDescent="0.25">
      <c r="G450" s="9"/>
      <c r="H450" s="9"/>
      <c r="I450" s="9"/>
      <c r="J450" s="9"/>
      <c r="K450" s="9"/>
      <c r="L450" s="9"/>
      <c r="M450" s="9"/>
    </row>
    <row r="451" spans="7:13" x14ac:dyDescent="0.25">
      <c r="G451" s="9"/>
      <c r="H451" s="9"/>
      <c r="I451" s="9"/>
      <c r="J451" s="9"/>
      <c r="K451" s="9"/>
      <c r="L451" s="9"/>
      <c r="M451" s="9"/>
    </row>
    <row r="452" spans="7:13" x14ac:dyDescent="0.25">
      <c r="G452" s="9"/>
      <c r="H452" s="9"/>
      <c r="I452" s="9"/>
      <c r="J452" s="9"/>
      <c r="K452" s="9"/>
      <c r="L452" s="9"/>
      <c r="M452" s="9"/>
    </row>
    <row r="453" spans="7:13" x14ac:dyDescent="0.25">
      <c r="G453" s="9"/>
      <c r="H453" s="9"/>
      <c r="I453" s="9"/>
      <c r="J453" s="9"/>
      <c r="K453" s="9"/>
      <c r="L453" s="9"/>
      <c r="M453" s="9"/>
    </row>
    <row r="454" spans="7:13" x14ac:dyDescent="0.25">
      <c r="G454" s="9"/>
      <c r="H454" s="9"/>
      <c r="I454" s="9"/>
      <c r="J454" s="9"/>
      <c r="K454" s="9"/>
      <c r="L454" s="9"/>
      <c r="M454" s="9"/>
    </row>
    <row r="455" spans="7:13" x14ac:dyDescent="0.25">
      <c r="G455" s="9"/>
      <c r="H455" s="9"/>
      <c r="I455" s="9"/>
      <c r="J455" s="9"/>
      <c r="K455" s="9"/>
      <c r="L455" s="9"/>
      <c r="M455" s="9"/>
    </row>
    <row r="456" spans="7:13" x14ac:dyDescent="0.25">
      <c r="G456" s="9"/>
      <c r="H456" s="9"/>
      <c r="I456" s="9"/>
      <c r="J456" s="9"/>
      <c r="K456" s="9"/>
      <c r="L456" s="9"/>
      <c r="M456" s="9"/>
    </row>
    <row r="457" spans="7:13" x14ac:dyDescent="0.25">
      <c r="G457" s="9"/>
      <c r="H457" s="9"/>
      <c r="I457" s="9"/>
      <c r="J457" s="9"/>
      <c r="K457" s="9"/>
      <c r="L457" s="9"/>
      <c r="M457" s="9"/>
    </row>
    <row r="458" spans="7:13" x14ac:dyDescent="0.25">
      <c r="G458" s="9"/>
      <c r="H458" s="9"/>
      <c r="I458" s="9"/>
      <c r="J458" s="9"/>
      <c r="K458" s="9"/>
      <c r="L458" s="9"/>
      <c r="M458" s="9"/>
    </row>
    <row r="459" spans="7:13" x14ac:dyDescent="0.25">
      <c r="G459" s="9"/>
      <c r="H459" s="9"/>
      <c r="I459" s="9"/>
      <c r="J459" s="9"/>
      <c r="K459" s="9"/>
      <c r="L459" s="9"/>
      <c r="M459" s="9"/>
    </row>
    <row r="460" spans="7:13" x14ac:dyDescent="0.25">
      <c r="G460" s="9"/>
      <c r="H460" s="9"/>
      <c r="I460" s="9"/>
      <c r="J460" s="9"/>
      <c r="K460" s="9"/>
      <c r="L460" s="9"/>
      <c r="M460" s="9"/>
    </row>
    <row r="461" spans="7:13" x14ac:dyDescent="0.25">
      <c r="G461" s="9"/>
      <c r="H461" s="9"/>
      <c r="I461" s="9"/>
      <c r="J461" s="9"/>
      <c r="K461" s="9"/>
      <c r="L461" s="9"/>
      <c r="M461" s="9"/>
    </row>
    <row r="462" spans="7:13" x14ac:dyDescent="0.25">
      <c r="G462" s="9"/>
      <c r="H462" s="9"/>
      <c r="I462" s="9"/>
      <c r="J462" s="9"/>
      <c r="K462" s="9"/>
      <c r="L462" s="9"/>
      <c r="M462" s="9"/>
    </row>
    <row r="463" spans="7:13" x14ac:dyDescent="0.25">
      <c r="G463" s="9"/>
      <c r="H463" s="9"/>
      <c r="I463" s="9"/>
      <c r="J463" s="9"/>
      <c r="K463" s="9"/>
      <c r="L463" s="9"/>
      <c r="M463" s="9"/>
    </row>
    <row r="464" spans="7:13" x14ac:dyDescent="0.25">
      <c r="G464" s="9"/>
      <c r="H464" s="9"/>
      <c r="I464" s="9"/>
      <c r="J464" s="9"/>
      <c r="K464" s="9"/>
      <c r="L464" s="9"/>
      <c r="M464" s="9"/>
    </row>
    <row r="465" spans="7:13" x14ac:dyDescent="0.25">
      <c r="G465" s="9"/>
      <c r="H465" s="9"/>
      <c r="I465" s="9"/>
      <c r="J465" s="9"/>
      <c r="K465" s="9"/>
      <c r="L465" s="9"/>
      <c r="M465" s="9"/>
    </row>
    <row r="466" spans="7:13" x14ac:dyDescent="0.25">
      <c r="G466" s="9"/>
      <c r="H466" s="9"/>
      <c r="I466" s="9"/>
      <c r="J466" s="9"/>
      <c r="K466" s="9"/>
      <c r="L466" s="9"/>
      <c r="M466" s="9"/>
    </row>
    <row r="467" spans="7:13" x14ac:dyDescent="0.25">
      <c r="G467" s="9"/>
      <c r="H467" s="9"/>
      <c r="I467" s="9"/>
      <c r="J467" s="9"/>
      <c r="K467" s="9"/>
      <c r="L467" s="9"/>
      <c r="M467" s="9"/>
    </row>
    <row r="468" spans="7:13" x14ac:dyDescent="0.25">
      <c r="G468" s="9"/>
      <c r="H468" s="9"/>
      <c r="I468" s="9"/>
      <c r="J468" s="9"/>
      <c r="K468" s="9"/>
      <c r="L468" s="9"/>
      <c r="M468" s="9"/>
    </row>
    <row r="469" spans="7:13" x14ac:dyDescent="0.25">
      <c r="G469" s="9"/>
      <c r="H469" s="9"/>
      <c r="I469" s="9"/>
      <c r="J469" s="9"/>
      <c r="K469" s="9"/>
      <c r="L469" s="9"/>
      <c r="M469" s="9"/>
    </row>
    <row r="470" spans="7:13" x14ac:dyDescent="0.25">
      <c r="G470" s="9"/>
      <c r="H470" s="9"/>
      <c r="I470" s="9"/>
      <c r="J470" s="9"/>
      <c r="K470" s="9"/>
      <c r="L470" s="9"/>
      <c r="M470" s="9"/>
    </row>
    <row r="471" spans="7:13" x14ac:dyDescent="0.25">
      <c r="G471" s="9"/>
      <c r="H471" s="9"/>
      <c r="I471" s="9"/>
      <c r="J471" s="9"/>
      <c r="K471" s="9"/>
      <c r="L471" s="9"/>
      <c r="M471" s="9"/>
    </row>
    <row r="472" spans="7:13" x14ac:dyDescent="0.25">
      <c r="G472" s="9"/>
      <c r="H472" s="9"/>
      <c r="I472" s="9"/>
      <c r="J472" s="9"/>
      <c r="K472" s="9"/>
      <c r="L472" s="9"/>
      <c r="M472" s="9"/>
    </row>
    <row r="473" spans="7:13" x14ac:dyDescent="0.25">
      <c r="G473" s="9"/>
      <c r="H473" s="9"/>
      <c r="I473" s="9"/>
      <c r="J473" s="9"/>
      <c r="K473" s="9"/>
      <c r="L473" s="9"/>
      <c r="M473" s="9"/>
    </row>
    <row r="474" spans="7:13" x14ac:dyDescent="0.25">
      <c r="G474" s="9"/>
      <c r="H474" s="9"/>
      <c r="I474" s="9"/>
      <c r="J474" s="9"/>
      <c r="K474" s="9"/>
      <c r="L474" s="9"/>
      <c r="M474" s="9"/>
    </row>
    <row r="475" spans="7:13" x14ac:dyDescent="0.25">
      <c r="G475" s="9"/>
      <c r="H475" s="9"/>
      <c r="I475" s="9"/>
      <c r="J475" s="9"/>
      <c r="K475" s="9"/>
      <c r="L475" s="9"/>
      <c r="M475" s="9"/>
    </row>
    <row r="476" spans="7:13" x14ac:dyDescent="0.25">
      <c r="G476" s="9"/>
      <c r="H476" s="9"/>
      <c r="I476" s="9"/>
      <c r="J476" s="9"/>
      <c r="K476" s="9"/>
      <c r="L476" s="9"/>
      <c r="M476" s="9"/>
    </row>
    <row r="477" spans="7:13" x14ac:dyDescent="0.25">
      <c r="G477" s="9"/>
      <c r="H477" s="9"/>
      <c r="I477" s="9"/>
      <c r="J477" s="9"/>
      <c r="K477" s="9"/>
      <c r="L477" s="9"/>
      <c r="M477" s="9"/>
    </row>
    <row r="478" spans="7:13" x14ac:dyDescent="0.25">
      <c r="G478" s="9"/>
      <c r="H478" s="9"/>
      <c r="I478" s="9"/>
      <c r="J478" s="9"/>
      <c r="K478" s="9"/>
      <c r="L478" s="9"/>
      <c r="M478" s="9"/>
    </row>
    <row r="479" spans="7:13" x14ac:dyDescent="0.25">
      <c r="G479" s="9"/>
      <c r="H479" s="9"/>
      <c r="I479" s="9"/>
      <c r="J479" s="9"/>
      <c r="K479" s="9"/>
      <c r="L479" s="9"/>
      <c r="M479" s="9"/>
    </row>
    <row r="480" spans="7:13" x14ac:dyDescent="0.25">
      <c r="G480" s="9"/>
      <c r="H480" s="9"/>
      <c r="I480" s="9"/>
      <c r="J480" s="9"/>
      <c r="K480" s="9"/>
      <c r="L480" s="9"/>
      <c r="M480" s="9"/>
    </row>
    <row r="481" spans="7:13" x14ac:dyDescent="0.25">
      <c r="G481" s="9"/>
      <c r="H481" s="9"/>
      <c r="I481" s="9"/>
      <c r="J481" s="9"/>
      <c r="K481" s="9"/>
      <c r="L481" s="9"/>
      <c r="M481" s="9"/>
    </row>
    <row r="482" spans="7:13" x14ac:dyDescent="0.25">
      <c r="G482" s="9"/>
      <c r="H482" s="9"/>
      <c r="I482" s="9"/>
      <c r="J482" s="9"/>
      <c r="K482" s="9"/>
      <c r="L482" s="9"/>
      <c r="M482" s="9"/>
    </row>
    <row r="483" spans="7:13" x14ac:dyDescent="0.25">
      <c r="G483" s="9"/>
      <c r="H483" s="9"/>
      <c r="I483" s="9"/>
      <c r="J483" s="9"/>
      <c r="K483" s="9"/>
      <c r="L483" s="9"/>
      <c r="M483" s="9"/>
    </row>
    <row r="484" spans="7:13" x14ac:dyDescent="0.25">
      <c r="G484" s="9"/>
      <c r="H484" s="9"/>
      <c r="I484" s="9"/>
      <c r="J484" s="9"/>
      <c r="K484" s="9"/>
      <c r="L484" s="9"/>
      <c r="M484" s="9"/>
    </row>
    <row r="485" spans="7:13" x14ac:dyDescent="0.25">
      <c r="G485" s="9"/>
      <c r="H485" s="9"/>
      <c r="I485" s="9"/>
      <c r="J485" s="9"/>
      <c r="K485" s="9"/>
      <c r="L485" s="9"/>
      <c r="M485" s="9"/>
    </row>
    <row r="486" spans="7:13" x14ac:dyDescent="0.25">
      <c r="G486" s="9"/>
      <c r="H486" s="9"/>
      <c r="I486" s="9"/>
      <c r="J486" s="9"/>
      <c r="K486" s="9"/>
      <c r="L486" s="9"/>
      <c r="M486" s="9"/>
    </row>
    <row r="487" spans="7:13" x14ac:dyDescent="0.25">
      <c r="G487" s="9"/>
      <c r="H487" s="9"/>
      <c r="I487" s="9"/>
      <c r="J487" s="9"/>
      <c r="K487" s="9"/>
      <c r="L487" s="9"/>
      <c r="M487" s="9"/>
    </row>
    <row r="488" spans="7:13" x14ac:dyDescent="0.25">
      <c r="G488" s="9"/>
      <c r="H488" s="9"/>
      <c r="I488" s="9"/>
      <c r="J488" s="9"/>
      <c r="K488" s="9"/>
      <c r="L488" s="9"/>
      <c r="M488" s="9"/>
    </row>
    <row r="489" spans="7:13" x14ac:dyDescent="0.25">
      <c r="G489" s="9"/>
      <c r="H489" s="9"/>
      <c r="I489" s="9"/>
      <c r="J489" s="9"/>
      <c r="K489" s="9"/>
      <c r="L489" s="9"/>
      <c r="M489" s="9"/>
    </row>
    <row r="490" spans="7:13" x14ac:dyDescent="0.25">
      <c r="G490" s="9"/>
      <c r="H490" s="9"/>
      <c r="I490" s="9"/>
      <c r="J490" s="9"/>
      <c r="K490" s="9"/>
      <c r="L490" s="9"/>
      <c r="M490" s="9"/>
    </row>
    <row r="491" spans="7:13" x14ac:dyDescent="0.25">
      <c r="G491" s="9"/>
      <c r="H491" s="9"/>
      <c r="I491" s="9"/>
      <c r="J491" s="9"/>
      <c r="K491" s="9"/>
      <c r="L491" s="9"/>
      <c r="M491" s="9"/>
    </row>
    <row r="492" spans="7:13" x14ac:dyDescent="0.25">
      <c r="G492" s="9"/>
      <c r="H492" s="9"/>
      <c r="I492" s="9"/>
      <c r="J492" s="9"/>
      <c r="K492" s="9"/>
      <c r="L492" s="9"/>
      <c r="M492" s="9"/>
    </row>
    <row r="493" spans="7:13" x14ac:dyDescent="0.25">
      <c r="G493" s="9"/>
      <c r="H493" s="9"/>
      <c r="I493" s="9"/>
      <c r="J493" s="9"/>
      <c r="K493" s="9"/>
      <c r="L493" s="9"/>
      <c r="M493" s="9"/>
    </row>
    <row r="494" spans="7:13" x14ac:dyDescent="0.25">
      <c r="G494" s="9"/>
      <c r="H494" s="9"/>
      <c r="I494" s="9"/>
      <c r="J494" s="9"/>
      <c r="K494" s="9"/>
      <c r="L494" s="9"/>
      <c r="M494" s="9"/>
    </row>
    <row r="495" spans="7:13" x14ac:dyDescent="0.25">
      <c r="G495" s="9"/>
      <c r="H495" s="9"/>
      <c r="I495" s="9"/>
      <c r="J495" s="9"/>
      <c r="K495" s="9"/>
      <c r="L495" s="9"/>
      <c r="M495" s="9"/>
    </row>
    <row r="496" spans="7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  <row r="867" spans="7:13" x14ac:dyDescent="0.25">
      <c r="G867" s="9"/>
      <c r="H867" s="9"/>
      <c r="I867" s="9"/>
      <c r="J867" s="9"/>
      <c r="K867" s="9"/>
      <c r="L867" s="9"/>
      <c r="M867" s="9"/>
    </row>
    <row r="868" spans="7:13" x14ac:dyDescent="0.25">
      <c r="G868" s="9"/>
      <c r="H868" s="9"/>
      <c r="I868" s="9"/>
      <c r="J868" s="9"/>
      <c r="K868" s="9"/>
      <c r="L868" s="9"/>
      <c r="M868" s="9"/>
    </row>
    <row r="869" spans="7:13" x14ac:dyDescent="0.25">
      <c r="G869" s="9"/>
      <c r="H869" s="9"/>
      <c r="I869" s="9"/>
      <c r="J869" s="9"/>
      <c r="K869" s="9"/>
      <c r="L869" s="9"/>
      <c r="M869" s="9"/>
    </row>
    <row r="870" spans="7:13" x14ac:dyDescent="0.25">
      <c r="G870" s="9"/>
      <c r="H870" s="9"/>
      <c r="I870" s="9"/>
      <c r="J870" s="9"/>
      <c r="K870" s="9"/>
      <c r="L870" s="9"/>
      <c r="M870" s="9"/>
    </row>
  </sheetData>
  <mergeCells count="18">
    <mergeCell ref="E8:F8"/>
    <mergeCell ref="K8:K9"/>
    <mergeCell ref="L8:L9"/>
    <mergeCell ref="M8:M9"/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  <mergeCell ref="J8:J9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Octubre-2024</vt:lpstr>
      <vt:lpstr>'Octubre-2024'!Área_de_impresión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2024-08-14T19:01:50Z</cp:lastPrinted>
  <dcterms:created xsi:type="dcterms:W3CDTF">2023-11-10T15:33:29Z</dcterms:created>
  <dcterms:modified xsi:type="dcterms:W3CDTF">2024-10-17T14:46:13Z</dcterms:modified>
</cp:coreProperties>
</file>