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ABRIL\S - FINANZAS\Pagos a Proveedores\"/>
    </mc:Choice>
  </mc:AlternateContent>
  <bookViews>
    <workbookView xWindow="0" yWindow="0" windowWidth="20490" windowHeight="7755" firstSheet="10" activeTab="10"/>
  </bookViews>
  <sheets>
    <sheet name=" CUENTAS POR PAGAR JULIO" sheetId="1" r:id="rId1"/>
    <sheet name="PAGO A SUPLIDORES JULIO" sheetId="2" r:id="rId2"/>
    <sheet name="CUENTAS POR PAGAR AGOSTO" sheetId="3" r:id="rId3"/>
    <sheet name="PAGO A PROVEEEDORES AGOSTO" sheetId="4" r:id="rId4"/>
    <sheet name="CTAS POR PAGAR SEPTIEMBRE" sheetId="5" r:id="rId5"/>
    <sheet name="PAGO A PROVEEDORES SEPT." sheetId="6" r:id="rId6"/>
    <sheet name="CTAS POR PAGAR OCTUBRE" sheetId="8" r:id="rId7"/>
    <sheet name="PAGO A PROVEEDORES OCTUBRES" sheetId="7" r:id="rId8"/>
    <sheet name="cuentas por pagar noviembre" sheetId="9" r:id="rId9"/>
    <sheet name="CUENTAS POR PAGAR NOV" sheetId="11" r:id="rId10"/>
    <sheet name="Pago Proveedores" sheetId="14" r:id="rId11"/>
  </sheets>
  <definedNames>
    <definedName name="IMPRIMIR">' CUENTAS POR PAGAR JULIO'!$B$1:$J$34</definedName>
    <definedName name="_xlnm.Print_Titles" localSheetId="10">'Pago Proveedores'!$6:$6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4" l="1"/>
  <c r="E27" i="14"/>
  <c r="K20" i="11" l="1"/>
  <c r="I20" i="11"/>
  <c r="H20" i="11"/>
  <c r="L11" i="11"/>
  <c r="L10" i="11"/>
  <c r="L8" i="11"/>
  <c r="L7" i="11"/>
  <c r="K17" i="9"/>
  <c r="I17" i="9"/>
  <c r="H17" i="9"/>
  <c r="L8" i="9"/>
  <c r="L7" i="9"/>
  <c r="L20" i="11" l="1"/>
  <c r="L17" i="9"/>
  <c r="F42" i="7"/>
  <c r="H42" i="7"/>
  <c r="L29" i="8" l="1"/>
  <c r="G30" i="8"/>
  <c r="K30" i="8"/>
  <c r="L8" i="8"/>
  <c r="L22" i="8"/>
  <c r="L23" i="8"/>
  <c r="L6" i="8"/>
  <c r="J30" i="8"/>
  <c r="H30" i="8"/>
  <c r="L28" i="8"/>
  <c r="L27" i="8"/>
  <c r="L26" i="8"/>
  <c r="L25" i="8"/>
  <c r="L24" i="8"/>
  <c r="L21" i="8"/>
  <c r="L20" i="8"/>
  <c r="L19" i="8"/>
  <c r="L18" i="8"/>
  <c r="L17" i="8"/>
  <c r="L16" i="8"/>
  <c r="L15" i="8"/>
  <c r="L14" i="8"/>
  <c r="L13" i="8"/>
  <c r="L12" i="8"/>
  <c r="L11" i="8"/>
  <c r="L10" i="8"/>
  <c r="L7" i="8"/>
  <c r="L30" i="8" l="1"/>
  <c r="L24" i="3"/>
  <c r="K24" i="3"/>
  <c r="I24" i="3"/>
  <c r="H24" i="3"/>
  <c r="M23" i="3"/>
  <c r="M22" i="3"/>
  <c r="M21" i="3"/>
  <c r="M20" i="3"/>
  <c r="M19" i="3"/>
  <c r="M18" i="3"/>
  <c r="M17" i="3"/>
  <c r="M16" i="3"/>
  <c r="M15" i="3"/>
  <c r="M14" i="3"/>
  <c r="M13" i="3"/>
  <c r="M11" i="3"/>
  <c r="M10" i="3"/>
  <c r="M9" i="3"/>
  <c r="M8" i="3"/>
  <c r="M7" i="3"/>
  <c r="M24" i="3" l="1"/>
  <c r="K31" i="5"/>
  <c r="J31" i="5"/>
  <c r="H31" i="5"/>
  <c r="G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31" i="5" l="1"/>
  <c r="F20" i="1" l="1"/>
  <c r="I20" i="1"/>
  <c r="H20" i="1"/>
  <c r="G20" i="1"/>
</calcChain>
</file>

<file path=xl/sharedStrings.xml><?xml version="1.0" encoding="utf-8"?>
<sst xmlns="http://schemas.openxmlformats.org/spreadsheetml/2006/main" count="974" uniqueCount="393">
  <si>
    <t>PROVEEDOR</t>
  </si>
  <si>
    <t>NCF</t>
  </si>
  <si>
    <t>FECHA FACTURA</t>
  </si>
  <si>
    <t>CONCEPTO</t>
  </si>
  <si>
    <t>TOTAL:</t>
  </si>
  <si>
    <t>PRESIDENCIA DE LA REPUBLICA DOMINICANA</t>
  </si>
  <si>
    <t>CONSEJO NACIONAL DE DISCAPACIDAD</t>
  </si>
  <si>
    <t xml:space="preserve"> </t>
  </si>
  <si>
    <t xml:space="preserve">Revisado Por: </t>
  </si>
  <si>
    <t xml:space="preserve">Lic. Bienvenido Zorrilla </t>
  </si>
  <si>
    <t>Encargado Financiero</t>
  </si>
  <si>
    <t xml:space="preserve">PANADERIA Y REPOSTERIA VILLAR HERMANOS </t>
  </si>
  <si>
    <t>B1500022642</t>
  </si>
  <si>
    <t>B1500022646</t>
  </si>
  <si>
    <t>B1500022649</t>
  </si>
  <si>
    <t>B1500022652</t>
  </si>
  <si>
    <t>B1500022657</t>
  </si>
  <si>
    <t>B1500025920</t>
  </si>
  <si>
    <t xml:space="preserve">RELLENO DE BOTELLONES DE AGUA POTABLE PARA USO INSTITUCIONAL </t>
  </si>
  <si>
    <t>B1500022659</t>
  </si>
  <si>
    <t>B1500022661</t>
  </si>
  <si>
    <t>B1500022663</t>
  </si>
  <si>
    <t>B1500022667</t>
  </si>
  <si>
    <t>B1500022670</t>
  </si>
  <si>
    <t>GRUPO MARTE ROMAN, SRL</t>
  </si>
  <si>
    <t>B1500000385</t>
  </si>
  <si>
    <t xml:space="preserve">ADQ. DE SELLOS PRETINTADOS PARA USO INSTITUCIONAL </t>
  </si>
  <si>
    <t>B1500022675</t>
  </si>
  <si>
    <t>valor</t>
  </si>
  <si>
    <t>ctas por pagar</t>
  </si>
  <si>
    <t>CUENTAS POR PAGAR SUPLIDORES CORRESPONDIENTES MES DE JULIO 2021</t>
  </si>
  <si>
    <t>RELACION DE PAGOS A PROVEEDORES MES DE JULIO 2021</t>
  </si>
  <si>
    <t>FECHA DE REGISTRO</t>
  </si>
  <si>
    <t>ALMUERZO PARA EL PRESIDENTE DE CONADIS</t>
  </si>
  <si>
    <t>fecha fin factura</t>
  </si>
  <si>
    <t>MONTO PAGADO A LA FECHA</t>
  </si>
  <si>
    <t>MONTO PENDIENTE</t>
  </si>
  <si>
    <t>ESTADO</t>
  </si>
  <si>
    <t>MONTO FACTURADO</t>
  </si>
  <si>
    <t>SEGUROS BANRESERVAS</t>
  </si>
  <si>
    <t>POLIZA INCENDIO Y LINEAS ALIADAS MAYO 20-MAYO 21</t>
  </si>
  <si>
    <t>B15000293338</t>
  </si>
  <si>
    <t>COMPLETO</t>
  </si>
  <si>
    <t>CRAMTEX</t>
  </si>
  <si>
    <t>ALMUERZOS PREEMPACADOS</t>
  </si>
  <si>
    <t>PRODUCTOS MEDICOS DOMINICANOS, S.R.L</t>
  </si>
  <si>
    <t>COMRPA 3 TERMOMETROS INFRAROJO MOD.CK-TI503</t>
  </si>
  <si>
    <t>B1500000289</t>
  </si>
  <si>
    <t>B1500000024</t>
  </si>
  <si>
    <t>MAXIBODEGA DELO CARIBE, SRL</t>
  </si>
  <si>
    <t>ADQUISICION MAERIALES DE LIMPIEZA</t>
  </si>
  <si>
    <t>B1500000772</t>
  </si>
  <si>
    <t>PROLIMPISO, SRL</t>
  </si>
  <si>
    <t>ADQUISICION DE MAATERIALES DE LIMPIEZA</t>
  </si>
  <si>
    <t>B1500000688</t>
  </si>
  <si>
    <t>EXPRESS SERVICIOS LOGISTICOS,</t>
  </si>
  <si>
    <t>B1500000095</t>
  </si>
  <si>
    <t>APORTE SOSTENIMIENTO OPERACIÓN ESPACIO VIRTUAL</t>
  </si>
  <si>
    <t>B1500001199</t>
  </si>
  <si>
    <t>OFICINA GUBERNAMENTAL OGTIC</t>
  </si>
  <si>
    <t>DELTA COMERCIAL</t>
  </si>
  <si>
    <t>MANTENIMIENTO Y REPARACION TOYOTA HILUX</t>
  </si>
  <si>
    <t>B1500012096</t>
  </si>
  <si>
    <t>COPY SOLUTION, S.A.</t>
  </si>
  <si>
    <t>RENTA EQUIPO DE IMPRESIÓN MES DE JULIO21</t>
  </si>
  <si>
    <t>B1500001566</t>
  </si>
  <si>
    <t>CLARO CODETEL</t>
  </si>
  <si>
    <t>FLOTA DE CELULARES CORRESPONDIENTE A JULIO/21</t>
  </si>
  <si>
    <t>B1500102384</t>
  </si>
  <si>
    <t>CENTRAL TELEFONICA TELEFONICA JULIO 21</t>
  </si>
  <si>
    <t>B1500103290</t>
  </si>
  <si>
    <t>E&amp;C MULTISERVICIOS</t>
  </si>
  <si>
    <t>COMPRA MATERIALES Y ARTICULOS DE LIMPIEZA</t>
  </si>
  <si>
    <t>B1500000750</t>
  </si>
  <si>
    <t>MANTENIMIENTO Y REPARACION TOYOTA PRIUS</t>
  </si>
  <si>
    <t>B1500012206</t>
  </si>
  <si>
    <t>INVERSIONES YANG, SRL.</t>
  </si>
  <si>
    <t>COMPRA CAFÉ Y AZUCAR PARA LA INSTITUCION</t>
  </si>
  <si>
    <t>B1500000239</t>
  </si>
  <si>
    <t>EDEESTE</t>
  </si>
  <si>
    <t>SERVICIOS ENERGIA ELECTRICA JULIO21</t>
  </si>
  <si>
    <t>B1500162445</t>
  </si>
  <si>
    <t>RELACION DE PAGOS A PROVEEDORES MES DE AGOSTO 2021</t>
  </si>
  <si>
    <t>OCEAN BEEF</t>
  </si>
  <si>
    <t xml:space="preserve">COMPRA ALIMENTOS COMESTIBLE </t>
  </si>
  <si>
    <t>B1500001002</t>
  </si>
  <si>
    <t>GTG INDUSTRIAL</t>
  </si>
  <si>
    <t>ADQUISICION MATERIALES DE  LIMPIEZA</t>
  </si>
  <si>
    <t>B1500001935</t>
  </si>
  <si>
    <t>B1500001933</t>
  </si>
  <si>
    <t>PROLIMIDE COMERCIAL SRL</t>
  </si>
  <si>
    <t>ADQUISICION COMESTIBLE PARA LA IN STITUCION</t>
  </si>
  <si>
    <t>B1500000770</t>
  </si>
  <si>
    <t>VINCKY COMERCIAL,SRL</t>
  </si>
  <si>
    <t>B1500000232</t>
  </si>
  <si>
    <t>BEST SUPPLY</t>
  </si>
  <si>
    <t>ADQUISICION MATERIAL GASTABLE</t>
  </si>
  <si>
    <t>B1500000432</t>
  </si>
  <si>
    <t>MAXIBODEGA DEL CARIBE, SRL</t>
  </si>
  <si>
    <t>B1500005782</t>
  </si>
  <si>
    <t>CENTRAL TELEFONICA AGOSTO 21</t>
  </si>
  <si>
    <t>B1500105846</t>
  </si>
  <si>
    <t>SUMINISTRO ENERGIA ELECTRICA AGOSTO21</t>
  </si>
  <si>
    <t>B1500164269</t>
  </si>
  <si>
    <t>FLOTA CELULARES MES DE AGOSTO 21</t>
  </si>
  <si>
    <t>B1500104938</t>
  </si>
  <si>
    <t>COPY SOLUTIONS</t>
  </si>
  <si>
    <t>ALQUILER EQUIPO REPRODUCCION DOCUMENTO JULIO</t>
  </si>
  <si>
    <t>B1500001599</t>
  </si>
  <si>
    <t>GRUPO MARTE ROMAN</t>
  </si>
  <si>
    <t>COMPRA SELLOS PARA LA INSTITUCION</t>
  </si>
  <si>
    <t>OGTIC</t>
  </si>
  <si>
    <t>RENTA ESPACIO VIRTUAL AGOSTO</t>
  </si>
  <si>
    <t>B1500001259</t>
  </si>
  <si>
    <t>SOLVELX, SRL</t>
  </si>
  <si>
    <t>SERVICIOS MANTENIMT SOPORTE TECNICO PLTF VIRTUAL</t>
  </si>
  <si>
    <t>B1500000277</t>
  </si>
  <si>
    <t>B1500012406</t>
  </si>
  <si>
    <t>RMANTENIMIENTO YREPARACION TOYOTA HILUX</t>
  </si>
  <si>
    <t>SUNIX, SRL</t>
  </si>
  <si>
    <t>COMBUSTIBLE  JUNIO 2021</t>
  </si>
  <si>
    <t>B1500060850</t>
  </si>
  <si>
    <t>COMPRA MATERIALES DE LIMPIEZA</t>
  </si>
  <si>
    <t>PANADERIA Y REPOSTERIA VILAR HERMANOS</t>
  </si>
  <si>
    <t>SERVICIOS DE COMIDA</t>
  </si>
  <si>
    <t>PANADERIA Y REPOSTERIA VILLAR HNOS</t>
  </si>
  <si>
    <t>COMPRA AGUA PARA LA INSTITUCION</t>
  </si>
  <si>
    <t>B1500025829</t>
  </si>
  <si>
    <t>B1500002576</t>
  </si>
  <si>
    <t>PLAZA LAMA</t>
  </si>
  <si>
    <t>COMPRAS VARIOS</t>
  </si>
  <si>
    <t>B1500023854</t>
  </si>
  <si>
    <t>GRUPO RAMOS, S.A.</t>
  </si>
  <si>
    <t>COMPRA POZUELO DIA DEL PADRE</t>
  </si>
  <si>
    <t>B1500073990</t>
  </si>
  <si>
    <t>MATERIALES INDUSTRIALES SAS.</t>
  </si>
  <si>
    <t>COMPRA PINTURA Y OTROS MATERIALES</t>
  </si>
  <si>
    <t>B1500000240</t>
  </si>
  <si>
    <t>B1500022750</t>
  </si>
  <si>
    <t>LA INNOVACION</t>
  </si>
  <si>
    <t>COMPRA NEVERAS TIPO PLAYERA P/ACTIVIDADES</t>
  </si>
  <si>
    <t>B1500016804</t>
  </si>
  <si>
    <t>B1500022678</t>
  </si>
  <si>
    <t>B1500022680</t>
  </si>
  <si>
    <t>B1500022685</t>
  </si>
  <si>
    <t>B1500022686</t>
  </si>
  <si>
    <t>B1500022688</t>
  </si>
  <si>
    <t>ADQUISICION ALMUERZO P/ PRESIDENTE DE CONADIS</t>
  </si>
  <si>
    <t>ADQUISICION DE 40 BOTELLONES DE AGUA</t>
  </si>
  <si>
    <t>ADQUISICION PAPEL LINOLIO P/OFICINA REUNIONES</t>
  </si>
  <si>
    <t>B1500027409</t>
  </si>
  <si>
    <t>ALMACENES UNIDOS SAS</t>
  </si>
  <si>
    <t>MATERIALES INDUSTRIALES</t>
  </si>
  <si>
    <t>COMPRA BOMBILLO PA/USO INSITUTCIONAL</t>
  </si>
  <si>
    <t>B1500008273</t>
  </si>
  <si>
    <t>ADQUISICION E INSTALACIN MANUBRIO PUERTA</t>
  </si>
  <si>
    <t>B1500000011</t>
  </si>
  <si>
    <t>LORA FIGUEROA ARQ. PRINT</t>
  </si>
  <si>
    <t>Preparado por</t>
  </si>
  <si>
    <t>Mercedes Pujols</t>
  </si>
  <si>
    <t>Contadora</t>
  </si>
  <si>
    <t>RNC/CED</t>
  </si>
  <si>
    <t>FACT. NO.</t>
  </si>
  <si>
    <t>0-30 dias</t>
  </si>
  <si>
    <t>31-60 dias</t>
  </si>
  <si>
    <t>61-90 dias</t>
  </si>
  <si>
    <t>91-120 dias</t>
  </si>
  <si>
    <t>Más de 120 dias</t>
  </si>
  <si>
    <t>TOTAL</t>
  </si>
  <si>
    <t>ALOES PMS</t>
  </si>
  <si>
    <t>B1500000059</t>
  </si>
  <si>
    <t>Entrenamiento y taller , preparacion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</si>
  <si>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PANADERIA REPOSTERIA VILLAR HERMANOS</t>
  </si>
  <si>
    <t>B1500022761</t>
  </si>
  <si>
    <t>Almuerzo Presidente del CONADIS</t>
  </si>
  <si>
    <t>B1500022765</t>
  </si>
  <si>
    <t>B1500022771</t>
  </si>
  <si>
    <t>B1500022777</t>
  </si>
  <si>
    <t>B1500022784</t>
  </si>
  <si>
    <t>B1500022786</t>
  </si>
  <si>
    <t>B1500022791</t>
  </si>
  <si>
    <t>B1500022793</t>
  </si>
  <si>
    <t>B1500022794</t>
  </si>
  <si>
    <t>B1500022796</t>
  </si>
  <si>
    <t>B1500022798</t>
  </si>
  <si>
    <t>B1500022801</t>
  </si>
  <si>
    <t>B1500022805</t>
  </si>
  <si>
    <t>Ocean Beef</t>
  </si>
  <si>
    <t>B1500001033</t>
  </si>
  <si>
    <t xml:space="preserve">Compra de Agua y otros </t>
  </si>
  <si>
    <t>SQUADMED,SRL</t>
  </si>
  <si>
    <t>B1500000123</t>
  </si>
  <si>
    <t>Compra Picadera y otros.</t>
  </si>
  <si>
    <t>B1500022815</t>
  </si>
  <si>
    <t>B1500022818</t>
  </si>
  <si>
    <t>B1500022825</t>
  </si>
  <si>
    <t>B1500022829</t>
  </si>
  <si>
    <t>SOLVEX</t>
  </si>
  <si>
    <t>B1500000287</t>
  </si>
  <si>
    <t>Servicio de Soporte Tecnico y metodologico de la plataforma de formacion virtual /mes de septiembre2021.</t>
  </si>
  <si>
    <t>B1500022835</t>
  </si>
  <si>
    <t>B1500022842</t>
  </si>
  <si>
    <t>Lic. Bienvenido Zorrilla</t>
  </si>
  <si>
    <t>Encargado Financiero (Interino)</t>
  </si>
  <si>
    <t>CUENTAS POR PAGAR PROVEEDORES CORRESPONDIENTES MES DE AGOSTO 2021</t>
  </si>
  <si>
    <t>CANT.</t>
  </si>
  <si>
    <t>B1500022692</t>
  </si>
  <si>
    <t>ALMUERZO PRESIDENTE DEL CONADIS</t>
  </si>
  <si>
    <t>B1500022694</t>
  </si>
  <si>
    <t>B1500022697</t>
  </si>
  <si>
    <t>B1500022700</t>
  </si>
  <si>
    <t>B1500022704</t>
  </si>
  <si>
    <t>B1500022715</t>
  </si>
  <si>
    <t>B1500022718</t>
  </si>
  <si>
    <t>B1500022719</t>
  </si>
  <si>
    <t>B1500022725</t>
  </si>
  <si>
    <t>ASFEMCA</t>
  </si>
  <si>
    <t>FA-21-10070</t>
  </si>
  <si>
    <t>B150000018</t>
  </si>
  <si>
    <t>MANTENIMIENTO DE GENERADOR DE ENERGIA ELECTRICA</t>
  </si>
  <si>
    <t>B1500022730</t>
  </si>
  <si>
    <t>B1500022731</t>
  </si>
  <si>
    <t>B1500022736</t>
  </si>
  <si>
    <t>B1500022739</t>
  </si>
  <si>
    <t>B1500022751</t>
  </si>
  <si>
    <t>B1500022756</t>
  </si>
  <si>
    <t>Preparado Por:</t>
  </si>
  <si>
    <t>RELACION DE PAGOS A PROVEEDORES MES DE SEPTIEMBRE 2021</t>
  </si>
  <si>
    <t>DELTA COMERCIAL. S. A.</t>
  </si>
  <si>
    <t xml:space="preserve">REPARACION VEHICULO TOYOTA 4RUNNER 4X4 </t>
  </si>
  <si>
    <t>B15000122102</t>
  </si>
  <si>
    <t>CAMIL CONSTRUCTORAY SERVS. MULTIPLES</t>
  </si>
  <si>
    <t>SERVICIOS MANTENIMIENTO AIRES ACONDICIONADO</t>
  </si>
  <si>
    <t>B15000000157</t>
  </si>
  <si>
    <t>ASFEMCA, srl</t>
  </si>
  <si>
    <t>MANT. Y REPARAC. GENERADOR ELECTRICO</t>
  </si>
  <si>
    <t>B15000000018</t>
  </si>
  <si>
    <t>CODIA</t>
  </si>
  <si>
    <t>PAGO SERVICIOS TASACION INMUEBLE</t>
  </si>
  <si>
    <t>B15000000103</t>
  </si>
  <si>
    <t>CENTRAL TELEFONICA  SEPTIEMBRE 2021</t>
  </si>
  <si>
    <t>B15000108328</t>
  </si>
  <si>
    <t>FLOTA DE CELULARES SEPTIEMBRE 2021</t>
  </si>
  <si>
    <t>B15000107427</t>
  </si>
  <si>
    <t>SUMINISTRO ENERGIA ELECTRICA SEPTI. 21</t>
  </si>
  <si>
    <t>B15000168700</t>
  </si>
  <si>
    <t>RELACION DE PAGOS A PROVEEDORES MES DE OCTUBRE  2021</t>
  </si>
  <si>
    <t>CENTRO DE DIAGNOSTICO Y REPARACION AUTOMOTIRIZ MPH</t>
  </si>
  <si>
    <t>B1500000001</t>
  </si>
  <si>
    <t>REPARACION VEHICULO DONGFEN ZNA 2015</t>
  </si>
  <si>
    <t>REPARACION FORD EXPLORER 2013</t>
  </si>
  <si>
    <t>B1500000002</t>
  </si>
  <si>
    <t>REPARACION  MINIBUS  JINBEI H2L 2013</t>
  </si>
  <si>
    <t>B1500000003</t>
  </si>
  <si>
    <t>REPARACION  MOTOCICLETA YAMAHA CRUX</t>
  </si>
  <si>
    <t>B1500000004</t>
  </si>
  <si>
    <t>GOMEZ MAGALLANES</t>
  </si>
  <si>
    <t>SERVICIOS Y REPARACION PLOMERIA</t>
  </si>
  <si>
    <t>OCEN BEEF</t>
  </si>
  <si>
    <t>ADQUISISICON COMESTIBLE Y AGUA</t>
  </si>
  <si>
    <t>PAGO SERVICIOS MANT. SOPORTE TECNICO</t>
  </si>
  <si>
    <t>B1580000137</t>
  </si>
  <si>
    <t>SOLVEX DOMINICNA, SRL</t>
  </si>
  <si>
    <t>SEGUROS RESERVAS</t>
  </si>
  <si>
    <t>RENOVACION POLIZA SEGUROS VEHICULOS 2021-2022</t>
  </si>
  <si>
    <t>B1500031341</t>
  </si>
  <si>
    <t>SQUADMED</t>
  </si>
  <si>
    <t>ADQUISIICION ALIMENTOS Y BEBIDAS REUNION COMITÉ</t>
  </si>
  <si>
    <t>ALQUILER ESPACIO VIRTUAL OCTUBRE 201</t>
  </si>
  <si>
    <t>B1500001331</t>
  </si>
  <si>
    <t>RELACION DE PAGOS A PROVEEDORES MES DE OCTUBRE 2021</t>
  </si>
  <si>
    <t>B1500022847</t>
  </si>
  <si>
    <t>B1500022855</t>
  </si>
  <si>
    <t>B1500022858</t>
  </si>
  <si>
    <t>B1500022864</t>
  </si>
  <si>
    <t>B1500022868</t>
  </si>
  <si>
    <t>B1500022869</t>
  </si>
  <si>
    <t>B1500022872</t>
  </si>
  <si>
    <t>B1500022877</t>
  </si>
  <si>
    <t>B1500022880</t>
  </si>
  <si>
    <t>B1500022885</t>
  </si>
  <si>
    <t>B1500022889</t>
  </si>
  <si>
    <t>B1500022892</t>
  </si>
  <si>
    <t>B1500022896</t>
  </si>
  <si>
    <t>B1500022903</t>
  </si>
  <si>
    <t>B1500022908</t>
  </si>
  <si>
    <t>B1500022910</t>
  </si>
  <si>
    <t>B1500000016</t>
  </si>
  <si>
    <t>B1500001324</t>
  </si>
  <si>
    <t>B1500022913</t>
  </si>
  <si>
    <t>B1500022920</t>
  </si>
  <si>
    <t>WEPSYS</t>
  </si>
  <si>
    <t>8/10/23021</t>
  </si>
  <si>
    <t>12/10/221</t>
  </si>
  <si>
    <t>26/102021</t>
  </si>
  <si>
    <t>131-68327-4</t>
  </si>
  <si>
    <t>PEREZ MARTINEZ AYB</t>
  </si>
  <si>
    <t>CANTABRIA BRAND</t>
  </si>
  <si>
    <t>ALCALDIA DEL DISTRITO NACIONAL</t>
  </si>
  <si>
    <t>B1500028134</t>
  </si>
  <si>
    <t>CAASD</t>
  </si>
  <si>
    <t>B1500076366</t>
  </si>
  <si>
    <t>Compra  agua para uso en la istitucion</t>
  </si>
  <si>
    <t>Alimentos y bebidas p/reunion Comité Ejecutivo</t>
  </si>
  <si>
    <t>Recoleccion residuos solicos mes de octubre 2021</t>
  </si>
  <si>
    <t>Pago  producto C release 5 del proyecto SINAC</t>
  </si>
  <si>
    <t>130-68797-8</t>
  </si>
  <si>
    <t>Entrenamiento y taller , preparacion Y GESTION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</si>
  <si>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B1500173135</t>
  </si>
  <si>
    <t>B1500022926</t>
  </si>
  <si>
    <t>SUMINISTRO ENERGIA ELECTRICA MES DE OCTUBRE 2021</t>
  </si>
  <si>
    <t>COPY SOLUTIONS INTERNATIONAL</t>
  </si>
  <si>
    <t>ALQUILER EQUIPO DE REPRODUCC DOCUMENTOS SEPT21</t>
  </si>
  <si>
    <t>B1500001675</t>
  </si>
  <si>
    <t>LAVANDERIA ROYAL</t>
  </si>
  <si>
    <t>SERVICIOS LAVADO Y PLANCHADO MANTELES INSTITUC</t>
  </si>
  <si>
    <t>B1500000573</t>
  </si>
  <si>
    <t>SERVICIOS CENTRAL TELEFONICA OCTUBRE 2021</t>
  </si>
  <si>
    <t>B1500110803</t>
  </si>
  <si>
    <t>SERVICIOS FLOTA TELEFONICA OCTUBRE 2021</t>
  </si>
  <si>
    <t>B1500109905</t>
  </si>
  <si>
    <t>SUMINISTRO AGUA OCTUBRE 21</t>
  </si>
  <si>
    <t>31/122022</t>
  </si>
  <si>
    <t xml:space="preserve">CUENTAS POR PAGAR PROVEEDORES CORRESPONDIENTES MES DE NOVIEMBRE  2021 </t>
  </si>
  <si>
    <t>101-086370-6</t>
  </si>
  <si>
    <t>GRUPO ILUSIONES</t>
  </si>
  <si>
    <t>B1500000993</t>
  </si>
  <si>
    <t>CORONA FUNEBRE</t>
  </si>
  <si>
    <t>101-01193-9</t>
  </si>
  <si>
    <t>B1500013314</t>
  </si>
  <si>
    <t>REPARACION CARRO TOYOTA PRIUS</t>
  </si>
  <si>
    <t>Licda. Mercedes Yolanda Pujols Soto</t>
  </si>
  <si>
    <t>COMPLETADO</t>
  </si>
  <si>
    <t>B1500000039</t>
  </si>
  <si>
    <t>PAGO DE PROGRAMA SINAC</t>
  </si>
  <si>
    <t>131-14867-2</t>
  </si>
  <si>
    <t>CAPACITACION  PERSONAL CONADIS</t>
  </si>
  <si>
    <t>SERVICIOS CORRESP A OCTUBRE 21</t>
  </si>
  <si>
    <t>Total</t>
  </si>
  <si>
    <t>RELACION DE PAGOS A PROVEEDORES MES DE ABRIL 2022</t>
  </si>
  <si>
    <t>APORTE P/SOSTENIMIENTO DE LA OPERACIÓN DEL ESPACIO QUE OCUPA EN EL DATA CENTER DEL ESTADO DOMINICANO.</t>
  </si>
  <si>
    <t>B1500001613</t>
  </si>
  <si>
    <t>PEREZ MARTINEZ</t>
  </si>
  <si>
    <t>PAGO A PEREZ MARTINEZ A Y B, EIRL EL SALDO DE 82 RRELENO DE BOTELLONES DE AGUA Y ADQUISICION DE 40 BOTELLONES VACIO.</t>
  </si>
  <si>
    <t>B1500000026</t>
  </si>
  <si>
    <t>B1500000029</t>
  </si>
  <si>
    <t>CANTABRIA BRAND REPRESENTATIVE, SRL</t>
  </si>
  <si>
    <t>PAGO  SERVICIOS DE CATERING PARA 250 PERSONAS ,PARA PARTICIPACION DE OLIMPIADA ESPECIALES A CELEBRARSE 02/04/22</t>
  </si>
  <si>
    <t>B1500001491</t>
  </si>
  <si>
    <t>MAXIBODEGAS EOP CARIBE</t>
  </si>
  <si>
    <t>PAGO A MAXIBODEGA EOP DEL CARIBE, SRL EL SALDO DE  ADQUISIOCION DE EQUIPO Y ACCESORIOS DE TECNOLOGIA .</t>
  </si>
  <si>
    <t>B1500001090</t>
  </si>
  <si>
    <t xml:space="preserve">DISTRIBUIDORA DE RESPUESTOS DEL CARIBE </t>
  </si>
  <si>
    <t xml:space="preserve">ADQUISICION DE 10 NEUMATICOS, 4 PARA LA TOYOTA 4RUNNER,4 PARA TOYOTA HILUX </t>
  </si>
  <si>
    <t>B1500000214</t>
  </si>
  <si>
    <t xml:space="preserve">SOLVEX DOMINICANA, SRL </t>
  </si>
  <si>
    <t>SALDO DE LA CONTRATACION DE LOS SERV. DE MANT. P/EL SOPORTE TECNICO DE LA PLATAFORMA DE CAPAC. VIRTUAL DE ACADEMIA RD.</t>
  </si>
  <si>
    <t>B1500000309</t>
  </si>
  <si>
    <t xml:space="preserve">SUNIX PETROLEUM, SRL </t>
  </si>
  <si>
    <t>ADQUISICION DE COMBUSTIBLE CORRESP. A LOS MESES DE ENERO Y FEBRERO 2022.</t>
  </si>
  <si>
    <t>B1500077754</t>
  </si>
  <si>
    <t>GOMEZ  MAGALLANES ING Y SERVICS</t>
  </si>
  <si>
    <t>PAGO REPARACION BOMBA DE AGUA DE LA INSTITUCION</t>
  </si>
  <si>
    <t>B1500000170</t>
  </si>
  <si>
    <t>PAGO PAGO CENTRAL TELEFONICA MES DE ABRILS</t>
  </si>
  <si>
    <t>B1500167503</t>
  </si>
  <si>
    <t>28/14/2022</t>
  </si>
  <si>
    <t>B1500166639</t>
  </si>
  <si>
    <t>SERVICIO ROWTER ABRIL 2022</t>
  </si>
  <si>
    <t>B1500168176</t>
  </si>
  <si>
    <t>SUMINISTRO ENERGIA ELECTRICA MES DE ABRIL 2022</t>
  </si>
  <si>
    <t>B1500202018</t>
  </si>
  <si>
    <t>GRUPO MONCHYPI</t>
  </si>
  <si>
    <t>IMPRESIÓN TARJETA DE PRESENTACION</t>
  </si>
  <si>
    <t>B1500000022</t>
  </si>
  <si>
    <t>4/27/22</t>
  </si>
  <si>
    <t>SEVICIOS LAVANDERIA</t>
  </si>
  <si>
    <t>B1500000670</t>
  </si>
  <si>
    <t>J JE RESTAURANT</t>
  </si>
  <si>
    <t>PAGO SERVICIOS DE CATERING</t>
  </si>
  <si>
    <t>B1500000007</t>
  </si>
  <si>
    <t>SERVICIOS DE ALIMENTO Y REFRIGERIOS ACTIVIDADES INSTITUCS</t>
  </si>
  <si>
    <t>B1500001502</t>
  </si>
  <si>
    <t>`31/12/2022</t>
  </si>
  <si>
    <t>GRUPO BRISA ATLANTICA DEL CARIBE</t>
  </si>
  <si>
    <t>ADQUISICION COMESTIBLE P/CONSUMO INSTITUCIONAL</t>
  </si>
  <si>
    <t>B1500000124</t>
  </si>
  <si>
    <t>PA CATERING, S. R. L</t>
  </si>
  <si>
    <t>SERVICIOS DE CATERING P/ RUEDA PRENSA LANSAMIENTO SELLO RD</t>
  </si>
  <si>
    <t>B1500002014</t>
  </si>
  <si>
    <t>SERVICIOS DE CATERING P/TALLER PLANIFICACION PE</t>
  </si>
  <si>
    <t>B1500002084Q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</si>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</sst>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000\-00000\-0"/>
    <numFmt numFmtId="166" formatCode="0000"/>
    <numFmt numFmtId="167" formatCode="#,##0.00;[Red]#,##0.00"/>
    <numFmt numFmtId="168" formatCode="0;[Red]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0"/>
      <color theme="3"/>
      <name val="Cambria"/>
      <family val="1"/>
    </font>
    <font>
      <b/>
      <sz val="10"/>
      <color theme="4" tint="-0.499984740745262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haroni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64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9" fillId="4" borderId="1" xfId="1" applyFont="1" applyFill="1" applyBorder="1" applyAlignment="1">
      <alignment horizontal="center" vertical="center"/>
    </xf>
    <xf numFmtId="164" fontId="10" fillId="3" borderId="1" xfId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164" fontId="9" fillId="0" borderId="0" xfId="1" applyFont="1" applyAlignment="1">
      <alignment vertic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164" fontId="11" fillId="4" borderId="1" xfId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43" fontId="14" fillId="4" borderId="1" xfId="3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3" borderId="1" xfId="3" applyFont="1" applyFill="1" applyBorder="1" applyAlignment="1">
      <alignment horizontal="center" vertical="center"/>
    </xf>
    <xf numFmtId="165" fontId="17" fillId="3" borderId="1" xfId="3" applyNumberFormat="1" applyFont="1" applyFill="1" applyBorder="1" applyAlignment="1">
      <alignment horizontal="center" vertical="center"/>
    </xf>
    <xf numFmtId="43" fontId="17" fillId="3" borderId="1" xfId="3" applyNumberFormat="1" applyFont="1" applyFill="1" applyBorder="1" applyAlignment="1">
      <alignment horizontal="center" vertical="center"/>
    </xf>
    <xf numFmtId="166" fontId="17" fillId="3" borderId="1" xfId="3" applyNumberFormat="1" applyFont="1" applyFill="1" applyBorder="1" applyAlignment="1">
      <alignment horizontal="center" vertical="center" wrapText="1"/>
    </xf>
    <xf numFmtId="14" fontId="17" fillId="3" borderId="1" xfId="3" applyNumberFormat="1" applyFont="1" applyFill="1" applyBorder="1" applyAlignment="1">
      <alignment horizontal="center" vertical="center" wrapText="1"/>
    </xf>
    <xf numFmtId="43" fontId="18" fillId="3" borderId="1" xfId="3" applyNumberFormat="1" applyFont="1" applyFill="1" applyBorder="1" applyAlignment="1">
      <alignment horizontal="center" vertical="center" wrapText="1"/>
    </xf>
    <xf numFmtId="164" fontId="17" fillId="3" borderId="1" xfId="1" applyFont="1" applyFill="1" applyBorder="1" applyAlignment="1">
      <alignment horizontal="center" vertical="center"/>
    </xf>
    <xf numFmtId="164" fontId="17" fillId="3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43" fontId="20" fillId="3" borderId="1" xfId="3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164" fontId="0" fillId="0" borderId="0" xfId="1" applyFont="1" applyBorder="1" applyAlignment="1">
      <alignment vertical="center" wrapText="1"/>
    </xf>
    <xf numFmtId="43" fontId="14" fillId="4" borderId="0" xfId="3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/>
    </xf>
    <xf numFmtId="0" fontId="17" fillId="3" borderId="1" xfId="3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43" fontId="11" fillId="4" borderId="1" xfId="3" applyNumberFormat="1" applyFont="1" applyFill="1" applyBorder="1" applyAlignment="1">
      <alignment wrapText="1"/>
    </xf>
    <xf numFmtId="43" fontId="14" fillId="4" borderId="1" xfId="3" applyNumberFormat="1" applyFont="1" applyFill="1" applyBorder="1" applyAlignment="1">
      <alignment horizontal="left" wrapText="1"/>
    </xf>
    <xf numFmtId="164" fontId="5" fillId="0" borderId="0" xfId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11" fillId="4" borderId="1" xfId="1" applyFont="1" applyFill="1" applyBorder="1" applyAlignment="1">
      <alignment horizontal="center" vertical="center" wrapText="1"/>
    </xf>
    <xf numFmtId="164" fontId="9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5" fontId="8" fillId="3" borderId="1" xfId="3" applyNumberFormat="1" applyFont="1" applyFill="1" applyBorder="1" applyAlignment="1">
      <alignment horizontal="center" vertical="center"/>
    </xf>
    <xf numFmtId="43" fontId="8" fillId="3" borderId="1" xfId="3" applyNumberFormat="1" applyFont="1" applyFill="1" applyBorder="1" applyAlignment="1">
      <alignment horizontal="center" vertical="center"/>
    </xf>
    <xf numFmtId="166" fontId="8" fillId="3" borderId="1" xfId="3" applyNumberFormat="1" applyFont="1" applyFill="1" applyBorder="1" applyAlignment="1">
      <alignment horizontal="center" vertical="center" wrapText="1"/>
    </xf>
    <xf numFmtId="14" fontId="8" fillId="3" borderId="1" xfId="3" applyNumberFormat="1" applyFont="1" applyFill="1" applyBorder="1" applyAlignment="1">
      <alignment horizontal="center" vertical="center" wrapText="1"/>
    </xf>
    <xf numFmtId="43" fontId="8" fillId="3" borderId="1" xfId="3" applyNumberFormat="1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horizontal="left" vertical="center" wrapText="1"/>
    </xf>
    <xf numFmtId="166" fontId="11" fillId="4" borderId="1" xfId="3" applyNumberFormat="1" applyFont="1" applyFill="1" applyBorder="1" applyAlignment="1">
      <alignment horizontal="center" vertical="center" wrapText="1"/>
    </xf>
    <xf numFmtId="49" fontId="11" fillId="4" borderId="1" xfId="3" applyNumberFormat="1" applyFont="1" applyFill="1" applyBorder="1" applyAlignment="1">
      <alignment horizontal="center" wrapText="1"/>
    </xf>
    <xf numFmtId="167" fontId="11" fillId="4" borderId="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8" fontId="11" fillId="4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64" fontId="24" fillId="3" borderId="1" xfId="1" applyFont="1" applyFill="1" applyBorder="1" applyAlignment="1">
      <alignment horizontal="left" vertical="center"/>
    </xf>
    <xf numFmtId="164" fontId="24" fillId="3" borderId="3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4" fontId="11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164" fontId="2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3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8" fillId="3" borderId="1" xfId="3" applyNumberFormat="1" applyFont="1" applyFill="1" applyBorder="1" applyAlignment="1">
      <alignment horizontal="center" wrapText="1"/>
    </xf>
    <xf numFmtId="166" fontId="8" fillId="4" borderId="1" xfId="3" applyNumberFormat="1" applyFont="1" applyFill="1" applyBorder="1" applyAlignment="1">
      <alignment horizontal="center" wrapText="1"/>
    </xf>
    <xf numFmtId="166" fontId="11" fillId="4" borderId="1" xfId="3" applyNumberFormat="1" applyFont="1" applyFill="1" applyBorder="1" applyAlignment="1">
      <alignment horizontal="center" wrapText="1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/>
    <xf numFmtId="0" fontId="24" fillId="0" borderId="0" xfId="0" applyFont="1" applyAlignment="1"/>
    <xf numFmtId="166" fontId="5" fillId="0" borderId="0" xfId="0" applyNumberFormat="1" applyFont="1" applyAlignment="1">
      <alignment horizontal="center"/>
    </xf>
    <xf numFmtId="14" fontId="8" fillId="3" borderId="1" xfId="3" applyNumberFormat="1" applyFont="1" applyFill="1" applyBorder="1" applyAlignment="1">
      <alignment horizontal="center" wrapText="1"/>
    </xf>
    <xf numFmtId="0" fontId="11" fillId="4" borderId="1" xfId="3" applyFont="1" applyFill="1" applyBorder="1" applyAlignment="1">
      <alignment horizontal="left"/>
    </xf>
    <xf numFmtId="0" fontId="5" fillId="0" borderId="0" xfId="0" applyFont="1" applyAlignment="1"/>
    <xf numFmtId="43" fontId="8" fillId="3" borderId="1" xfId="3" applyNumberFormat="1" applyFont="1" applyFill="1" applyBorder="1" applyAlignment="1">
      <alignment horizontal="center"/>
    </xf>
    <xf numFmtId="43" fontId="0" fillId="4" borderId="1" xfId="3" applyNumberFormat="1" applyFont="1" applyFill="1" applyBorder="1" applyAlignment="1">
      <alignment horizontal="left"/>
    </xf>
    <xf numFmtId="43" fontId="11" fillId="4" borderId="1" xfId="3" applyNumberFormat="1" applyFont="1" applyFill="1" applyBorder="1" applyAlignment="1">
      <alignment horizontal="left" wrapText="1"/>
    </xf>
    <xf numFmtId="43" fontId="11" fillId="4" borderId="1" xfId="3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0" fillId="0" borderId="0" xfId="1" applyFont="1" applyAlignment="1">
      <alignment horizontal="left"/>
    </xf>
    <xf numFmtId="164" fontId="5" fillId="0" borderId="0" xfId="1" applyFont="1" applyAlignment="1"/>
    <xf numFmtId="43" fontId="8" fillId="3" borderId="1" xfId="3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65" fontId="8" fillId="3" borderId="1" xfId="3" applyNumberFormat="1" applyFont="1" applyFill="1" applyBorder="1" applyAlignment="1">
      <alignment horizontal="center"/>
    </xf>
    <xf numFmtId="165" fontId="8" fillId="4" borderId="1" xfId="3" applyNumberFormat="1" applyFont="1" applyFill="1" applyBorder="1" applyAlignment="1">
      <alignment horizontal="center"/>
    </xf>
    <xf numFmtId="165" fontId="11" fillId="4" borderId="1" xfId="3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11" fillId="4" borderId="1" xfId="1" applyFont="1" applyFill="1" applyBorder="1" applyAlignment="1">
      <alignment horizontal="center"/>
    </xf>
    <xf numFmtId="164" fontId="24" fillId="3" borderId="1" xfId="1" applyFont="1" applyFill="1" applyBorder="1" applyAlignment="1">
      <alignment horizontal="left"/>
    </xf>
    <xf numFmtId="164" fontId="11" fillId="0" borderId="0" xfId="1" applyFont="1" applyAlignment="1"/>
    <xf numFmtId="0" fontId="11" fillId="0" borderId="0" xfId="0" applyFont="1" applyAlignment="1">
      <alignment horizontal="center" vertical="center"/>
    </xf>
    <xf numFmtId="49" fontId="5" fillId="4" borderId="1" xfId="3" applyNumberFormat="1" applyFont="1" applyFill="1" applyBorder="1" applyAlignment="1">
      <alignment horizontal="center" wrapText="1"/>
    </xf>
    <xf numFmtId="166" fontId="11" fillId="4" borderId="2" xfId="3" applyNumberFormat="1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164" fontId="11" fillId="4" borderId="3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43" fontId="24" fillId="4" borderId="1" xfId="3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24" fillId="4" borderId="1" xfId="1" applyFont="1" applyFill="1" applyBorder="1" applyAlignment="1">
      <alignment horizontal="center" vertical="center"/>
    </xf>
    <xf numFmtId="14" fontId="24" fillId="4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43" fontId="25" fillId="4" borderId="1" xfId="3" applyNumberFormat="1" applyFont="1" applyFill="1" applyBorder="1" applyAlignment="1">
      <alignment horizontal="left" vertical="center" wrapText="1"/>
    </xf>
    <xf numFmtId="14" fontId="24" fillId="3" borderId="1" xfId="3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3" fontId="11" fillId="4" borderId="1" xfId="3" applyNumberFormat="1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17" fillId="5" borderId="1" xfId="3" applyNumberFormat="1" applyFont="1" applyFill="1" applyBorder="1" applyAlignment="1">
      <alignment horizontal="center" vertical="center"/>
    </xf>
    <xf numFmtId="43" fontId="18" fillId="5" borderId="1" xfId="3" applyNumberFormat="1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14" fontId="17" fillId="5" borderId="1" xfId="3" applyNumberFormat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2" fontId="17" fillId="5" borderId="1" xfId="3" applyNumberFormat="1" applyFont="1" applyFill="1" applyBorder="1" applyAlignment="1">
      <alignment horizontal="center" vertical="center" wrapText="1"/>
    </xf>
    <xf numFmtId="43" fontId="20" fillId="5" borderId="1" xfId="3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2" fontId="10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/>
    </xf>
    <xf numFmtId="164" fontId="10" fillId="5" borderId="1" xfId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104384</xdr:colOff>
      <xdr:row>0</xdr:row>
      <xdr:rowOff>39828</xdr:rowOff>
    </xdr:from>
    <xdr:to>
      <xdr:col>8</xdr:col>
      <xdr:colOff>930787</xdr:colOff>
      <xdr:row>4</xdr:row>
      <xdr:rowOff>42666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425" y="39828"/>
          <a:ext cx="1896334" cy="77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626301</xdr:colOff>
      <xdr:row>0</xdr:row>
      <xdr:rowOff>132959</xdr:rowOff>
    </xdr:from>
    <xdr:to>
      <xdr:col>2</xdr:col>
      <xdr:colOff>300102</xdr:colOff>
      <xdr:row>4</xdr:row>
      <xdr:rowOff>9493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130" y="132959"/>
          <a:ext cx="1135171" cy="64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238723</xdr:colOff>
      <xdr:row>3</xdr:row>
      <xdr:rowOff>174288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937" y="106863"/>
          <a:ext cx="1510284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19050</xdr:rowOff>
    </xdr:from>
    <xdr:to>
      <xdr:col>13</xdr:col>
      <xdr:colOff>95250</xdr:colOff>
      <xdr:row>5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71450"/>
          <a:ext cx="2314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382972</xdr:colOff>
      <xdr:row>0</xdr:row>
      <xdr:rowOff>133350</xdr:rowOff>
    </xdr:from>
    <xdr:to>
      <xdr:col>2</xdr:col>
      <xdr:colOff>1869459</xdr:colOff>
      <xdr:row>4</xdr:row>
      <xdr:rowOff>123825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72" y="133350"/>
          <a:ext cx="148648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924523</xdr:colOff>
      <xdr:row>3</xdr:row>
      <xdr:rowOff>164763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485775</xdr:colOff>
      <xdr:row>4</xdr:row>
      <xdr:rowOff>117138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0"/>
          <a:ext cx="2466975" cy="86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66674</xdr:rowOff>
    </xdr:from>
    <xdr:to>
      <xdr:col>11</xdr:col>
      <xdr:colOff>171450</xdr:colOff>
      <xdr:row>4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66674"/>
          <a:ext cx="2924175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457201</xdr:colOff>
      <xdr:row>0</xdr:row>
      <xdr:rowOff>0</xdr:rowOff>
    </xdr:from>
    <xdr:to>
      <xdr:col>11</xdr:col>
      <xdr:colOff>1028701</xdr:colOff>
      <xdr:row>3</xdr:row>
      <xdr:rowOff>209550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1" y="0"/>
          <a:ext cx="213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9525</xdr:rowOff>
    </xdr:from>
    <xdr:to>
      <xdr:col>12</xdr:col>
      <xdr:colOff>504825</xdr:colOff>
      <xdr:row>5</xdr:row>
      <xdr:rowOff>38100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33375"/>
          <a:ext cx="2314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130970</xdr:rowOff>
    </xdr:from>
    <xdr:to>
      <xdr:col>8</xdr:col>
      <xdr:colOff>732880</xdr:colOff>
      <xdr:row>4</xdr:row>
      <xdr:rowOff>24875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130970"/>
          <a:ext cx="2171155" cy="779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1</xdr:row>
      <xdr:rowOff>33338</xdr:rowOff>
    </xdr:from>
    <xdr:to>
      <xdr:col>0</xdr:col>
      <xdr:colOff>1771651</xdr:colOff>
      <xdr:row>3</xdr:row>
      <xdr:rowOff>198027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3838"/>
          <a:ext cx="1200151" cy="62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showGridLines="0" zoomScale="73" zoomScaleNormal="73" workbookViewId="0">
      <selection activeCell="C28" sqref="C28"/>
    </sheetView>
  </sheetViews>
  <sheetFormatPr baseColWidth="10" defaultColWidth="14.85546875" defaultRowHeight="15"/>
  <cols>
    <col min="1" max="1" width="11.5703125" style="3" customWidth="1"/>
    <col min="2" max="3" width="21.85546875" style="1" customWidth="1"/>
    <col min="4" max="4" width="41.140625" style="2" customWidth="1"/>
    <col min="5" max="5" width="47.5703125" style="31" customWidth="1"/>
    <col min="6" max="6" width="16.140625" style="4" customWidth="1"/>
    <col min="7" max="7" width="12.85546875" style="4" hidden="1" customWidth="1"/>
    <col min="8" max="8" width="10.42578125" style="4" hidden="1" customWidth="1"/>
    <col min="9" max="9" width="18.140625" style="3" customWidth="1"/>
    <col min="10" max="16384" width="14.85546875" style="3"/>
  </cols>
  <sheetData>
    <row r="1" spans="2:9" s="6" customFormat="1" ht="14.25">
      <c r="B1" s="9" t="s">
        <v>7</v>
      </c>
      <c r="C1" s="9"/>
      <c r="D1" s="10"/>
      <c r="E1" s="27"/>
      <c r="F1" s="12"/>
      <c r="G1" s="12"/>
      <c r="H1" s="12"/>
      <c r="I1" s="12"/>
    </row>
    <row r="2" spans="2:9" s="7" customFormat="1">
      <c r="B2" s="174" t="s">
        <v>5</v>
      </c>
      <c r="C2" s="174"/>
      <c r="D2" s="174"/>
      <c r="E2" s="174"/>
      <c r="F2" s="174"/>
      <c r="G2" s="174"/>
      <c r="H2" s="174"/>
      <c r="I2" s="174"/>
    </row>
    <row r="3" spans="2:9" s="7" customFormat="1">
      <c r="B3" s="174" t="s">
        <v>6</v>
      </c>
      <c r="C3" s="174"/>
      <c r="D3" s="174"/>
      <c r="E3" s="174"/>
      <c r="F3" s="174"/>
      <c r="G3" s="174"/>
      <c r="H3" s="174"/>
      <c r="I3" s="174"/>
    </row>
    <row r="4" spans="2:9" s="7" customFormat="1">
      <c r="B4" s="175" t="s">
        <v>30</v>
      </c>
      <c r="C4" s="175"/>
      <c r="D4" s="175"/>
      <c r="E4" s="175"/>
      <c r="F4" s="175"/>
      <c r="G4" s="175"/>
      <c r="H4" s="175"/>
      <c r="I4" s="175"/>
    </row>
    <row r="5" spans="2:9" s="1" customFormat="1">
      <c r="E5" s="28"/>
    </row>
    <row r="6" spans="2:9" s="40" customFormat="1" ht="29.25" customHeight="1">
      <c r="B6" s="51" t="s">
        <v>32</v>
      </c>
      <c r="C6" s="32" t="s">
        <v>1</v>
      </c>
      <c r="D6" s="34" t="s">
        <v>0</v>
      </c>
      <c r="E6" s="37" t="s">
        <v>3</v>
      </c>
      <c r="F6" s="38" t="s">
        <v>28</v>
      </c>
      <c r="G6" s="39"/>
      <c r="H6" s="39"/>
      <c r="I6" s="38" t="s">
        <v>29</v>
      </c>
    </row>
    <row r="7" spans="2:9" s="8" customFormat="1" ht="29.25" customHeight="1">
      <c r="B7" s="24">
        <v>44393</v>
      </c>
      <c r="C7" s="23" t="s">
        <v>12</v>
      </c>
      <c r="D7" s="26" t="s">
        <v>11</v>
      </c>
      <c r="E7" s="29" t="s">
        <v>33</v>
      </c>
      <c r="F7" s="25">
        <v>160</v>
      </c>
      <c r="G7" s="25"/>
      <c r="H7" s="25"/>
      <c r="I7" s="17">
        <v>160</v>
      </c>
    </row>
    <row r="8" spans="2:9" s="8" customFormat="1" ht="29.25" customHeight="1">
      <c r="B8" s="24">
        <v>44396</v>
      </c>
      <c r="C8" s="23" t="s">
        <v>13</v>
      </c>
      <c r="D8" s="26" t="s">
        <v>11</v>
      </c>
      <c r="E8" s="29" t="s">
        <v>33</v>
      </c>
      <c r="F8" s="25">
        <v>160</v>
      </c>
      <c r="G8" s="25"/>
      <c r="H8" s="25"/>
      <c r="I8" s="17">
        <v>160</v>
      </c>
    </row>
    <row r="9" spans="2:9" s="8" customFormat="1" ht="29.25" customHeight="1">
      <c r="B9" s="24">
        <v>44397</v>
      </c>
      <c r="C9" s="23" t="s">
        <v>14</v>
      </c>
      <c r="D9" s="26" t="s">
        <v>11</v>
      </c>
      <c r="E9" s="29" t="s">
        <v>33</v>
      </c>
      <c r="F9" s="25">
        <v>174.99</v>
      </c>
      <c r="G9" s="25"/>
      <c r="H9" s="25"/>
      <c r="I9" s="17">
        <v>174.99</v>
      </c>
    </row>
    <row r="10" spans="2:9" s="8" customFormat="1" ht="29.25" customHeight="1">
      <c r="B10" s="24">
        <v>44398</v>
      </c>
      <c r="C10" s="23" t="s">
        <v>15</v>
      </c>
      <c r="D10" s="26" t="s">
        <v>11</v>
      </c>
      <c r="E10" s="29" t="s">
        <v>33</v>
      </c>
      <c r="F10" s="25">
        <v>160</v>
      </c>
      <c r="G10" s="25"/>
      <c r="H10" s="25"/>
      <c r="I10" s="17">
        <v>160</v>
      </c>
    </row>
    <row r="11" spans="2:9" s="8" customFormat="1" ht="29.25" customHeight="1">
      <c r="B11" s="24">
        <v>44399</v>
      </c>
      <c r="C11" s="23" t="s">
        <v>16</v>
      </c>
      <c r="D11" s="26" t="s">
        <v>11</v>
      </c>
      <c r="E11" s="29" t="s">
        <v>33</v>
      </c>
      <c r="F11" s="25">
        <v>154.99</v>
      </c>
      <c r="G11" s="25"/>
      <c r="H11" s="25"/>
      <c r="I11" s="17">
        <v>154.99</v>
      </c>
    </row>
    <row r="12" spans="2:9" s="8" customFormat="1" ht="29.25" customHeight="1">
      <c r="B12" s="24">
        <v>44400</v>
      </c>
      <c r="C12" s="23" t="s">
        <v>17</v>
      </c>
      <c r="D12" s="26" t="s">
        <v>11</v>
      </c>
      <c r="E12" s="29" t="s">
        <v>18</v>
      </c>
      <c r="F12" s="25">
        <v>1600</v>
      </c>
      <c r="G12" s="25"/>
      <c r="H12" s="25"/>
      <c r="I12" s="17">
        <v>1600</v>
      </c>
    </row>
    <row r="13" spans="2:9" s="8" customFormat="1" ht="29.25" customHeight="1">
      <c r="B13" s="24">
        <v>44400</v>
      </c>
      <c r="C13" s="23" t="s">
        <v>19</v>
      </c>
      <c r="D13" s="26" t="s">
        <v>11</v>
      </c>
      <c r="E13" s="29" t="s">
        <v>33</v>
      </c>
      <c r="F13" s="25">
        <v>169.99</v>
      </c>
      <c r="G13" s="25"/>
      <c r="H13" s="25"/>
      <c r="I13" s="17">
        <v>169.99</v>
      </c>
    </row>
    <row r="14" spans="2:9" s="8" customFormat="1" ht="29.25" customHeight="1">
      <c r="B14" s="24">
        <v>44403</v>
      </c>
      <c r="C14" s="23" t="s">
        <v>20</v>
      </c>
      <c r="D14" s="26" t="s">
        <v>11</v>
      </c>
      <c r="E14" s="29" t="s">
        <v>33</v>
      </c>
      <c r="F14" s="25">
        <v>174.99</v>
      </c>
      <c r="G14" s="25"/>
      <c r="H14" s="25"/>
      <c r="I14" s="17">
        <v>174.99</v>
      </c>
    </row>
    <row r="15" spans="2:9" s="8" customFormat="1" ht="29.25" customHeight="1">
      <c r="B15" s="24">
        <v>44404</v>
      </c>
      <c r="C15" s="23" t="s">
        <v>21</v>
      </c>
      <c r="D15" s="26" t="s">
        <v>11</v>
      </c>
      <c r="E15" s="29" t="s">
        <v>33</v>
      </c>
      <c r="F15" s="25">
        <v>145</v>
      </c>
      <c r="G15" s="25"/>
      <c r="H15" s="25"/>
      <c r="I15" s="17">
        <v>145</v>
      </c>
    </row>
    <row r="16" spans="2:9" s="8" customFormat="1" ht="29.25" customHeight="1">
      <c r="B16" s="24">
        <v>44405</v>
      </c>
      <c r="C16" s="23" t="s">
        <v>22</v>
      </c>
      <c r="D16" s="26" t="s">
        <v>11</v>
      </c>
      <c r="E16" s="29" t="s">
        <v>33</v>
      </c>
      <c r="F16" s="25">
        <v>145</v>
      </c>
      <c r="G16" s="25"/>
      <c r="H16" s="25"/>
      <c r="I16" s="17">
        <v>145</v>
      </c>
    </row>
    <row r="17" spans="2:9" s="8" customFormat="1" ht="29.25" customHeight="1">
      <c r="B17" s="24">
        <v>44406</v>
      </c>
      <c r="C17" s="23" t="s">
        <v>23</v>
      </c>
      <c r="D17" s="26" t="s">
        <v>11</v>
      </c>
      <c r="E17" s="29" t="s">
        <v>33</v>
      </c>
      <c r="F17" s="25">
        <v>169.99</v>
      </c>
      <c r="G17" s="25"/>
      <c r="H17" s="25"/>
      <c r="I17" s="17">
        <v>169.99</v>
      </c>
    </row>
    <row r="18" spans="2:9" s="8" customFormat="1" ht="29.25" customHeight="1">
      <c r="B18" s="24">
        <v>44406</v>
      </c>
      <c r="C18" s="23" t="s">
        <v>25</v>
      </c>
      <c r="D18" s="26" t="s">
        <v>24</v>
      </c>
      <c r="E18" s="29" t="s">
        <v>26</v>
      </c>
      <c r="F18" s="25">
        <v>6136</v>
      </c>
      <c r="G18" s="25"/>
      <c r="H18" s="25"/>
      <c r="I18" s="17">
        <v>6136</v>
      </c>
    </row>
    <row r="19" spans="2:9" s="8" customFormat="1" ht="29.25" customHeight="1">
      <c r="B19" s="24">
        <v>44407</v>
      </c>
      <c r="C19" s="23" t="s">
        <v>27</v>
      </c>
      <c r="D19" s="26" t="s">
        <v>11</v>
      </c>
      <c r="E19" s="29" t="s">
        <v>33</v>
      </c>
      <c r="F19" s="17">
        <v>169.99</v>
      </c>
      <c r="G19" s="17"/>
      <c r="H19" s="17"/>
      <c r="I19" s="17">
        <v>169.99</v>
      </c>
    </row>
    <row r="20" spans="2:9" ht="15.75">
      <c r="B20" s="173" t="s">
        <v>4</v>
      </c>
      <c r="C20" s="173"/>
      <c r="D20" s="173"/>
      <c r="E20" s="173"/>
      <c r="F20" s="18">
        <f t="shared" ref="F20:I20" si="0">SUM(F7:F19)</f>
        <v>9520.94</v>
      </c>
      <c r="G20" s="18">
        <f t="shared" si="0"/>
        <v>0</v>
      </c>
      <c r="H20" s="18">
        <f t="shared" si="0"/>
        <v>0</v>
      </c>
      <c r="I20" s="18">
        <f t="shared" si="0"/>
        <v>9520.94</v>
      </c>
    </row>
    <row r="21" spans="2:9" ht="15.75">
      <c r="B21" s="19"/>
      <c r="C21" s="19"/>
      <c r="D21" s="20"/>
      <c r="E21" s="30"/>
      <c r="F21" s="22"/>
      <c r="G21" s="22"/>
      <c r="H21" s="22"/>
      <c r="I21" s="22"/>
    </row>
    <row r="22" spans="2:9">
      <c r="E22" s="4"/>
    </row>
    <row r="23" spans="2:9">
      <c r="E23" s="4"/>
      <c r="F23" s="3"/>
    </row>
    <row r="24" spans="2:9">
      <c r="E24" s="4"/>
      <c r="F24" s="44"/>
    </row>
    <row r="25" spans="2:9">
      <c r="E25" s="4"/>
      <c r="F25" s="44"/>
    </row>
    <row r="26" spans="2:9">
      <c r="B26" s="13"/>
      <c r="C26" s="13"/>
      <c r="D26" s="14"/>
      <c r="E26" s="15"/>
      <c r="F26" s="47"/>
    </row>
    <row r="27" spans="2:9">
      <c r="B27" s="13"/>
      <c r="C27" s="13"/>
      <c r="D27" s="14"/>
      <c r="E27" s="16"/>
      <c r="F27" s="7"/>
    </row>
    <row r="28" spans="2:9">
      <c r="F28" s="49"/>
    </row>
  </sheetData>
  <mergeCells count="4">
    <mergeCell ref="B20:E20"/>
    <mergeCell ref="B2:I2"/>
    <mergeCell ref="B3:I3"/>
    <mergeCell ref="B4:I4"/>
  </mergeCells>
  <phoneticPr fontId="3" type="noConversion"/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"/>
  <sheetViews>
    <sheetView workbookViewId="0">
      <selection activeCell="A28" sqref="A28:L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77" t="s">
        <v>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s="66" customFormat="1" ht="18">
      <c r="A4" s="177" t="s">
        <v>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</row>
    <row r="5" spans="1:12" s="67" customFormat="1" ht="18.75">
      <c r="A5" s="178" t="s">
        <v>323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" customFormat="1" ht="15">
      <c r="A7" s="23">
        <v>1</v>
      </c>
      <c r="B7" s="75">
        <v>130415498</v>
      </c>
      <c r="C7" s="151" t="s">
        <v>291</v>
      </c>
      <c r="D7" s="77">
        <v>795</v>
      </c>
      <c r="E7" s="152" t="s">
        <v>333</v>
      </c>
      <c r="F7" s="24">
        <v>44054</v>
      </c>
      <c r="G7" s="76" t="s">
        <v>334</v>
      </c>
      <c r="H7" s="25"/>
      <c r="I7" s="25"/>
      <c r="J7" s="57"/>
      <c r="K7" s="57">
        <v>462692</v>
      </c>
      <c r="L7" s="25">
        <f>K7</f>
        <v>462692</v>
      </c>
    </row>
    <row r="8" spans="1:12" s="8" customFormat="1" ht="15">
      <c r="A8" s="23">
        <v>2</v>
      </c>
      <c r="B8" s="75" t="s">
        <v>335</v>
      </c>
      <c r="C8" s="151" t="s">
        <v>169</v>
      </c>
      <c r="D8" s="77">
        <v>340</v>
      </c>
      <c r="E8" s="152" t="s">
        <v>170</v>
      </c>
      <c r="F8" s="24">
        <v>44434</v>
      </c>
      <c r="G8" s="76" t="s">
        <v>336</v>
      </c>
      <c r="H8" s="25"/>
      <c r="I8" s="25"/>
      <c r="J8" s="57"/>
      <c r="K8" s="57">
        <v>151390</v>
      </c>
      <c r="L8" s="25">
        <f>SUM(H8:K8)</f>
        <v>151390</v>
      </c>
    </row>
    <row r="9" spans="1:12" s="8" customFormat="1" ht="15">
      <c r="A9" s="23"/>
      <c r="B9" s="75">
        <v>401007479</v>
      </c>
      <c r="C9" s="151" t="s">
        <v>298</v>
      </c>
      <c r="D9" s="77">
        <v>30191007</v>
      </c>
      <c r="E9" s="152" t="s">
        <v>299</v>
      </c>
      <c r="F9" s="24">
        <v>44470</v>
      </c>
      <c r="G9" s="76" t="s">
        <v>337</v>
      </c>
      <c r="H9" s="25">
        <v>1512</v>
      </c>
      <c r="I9" s="25"/>
      <c r="J9" s="57"/>
      <c r="K9" s="57"/>
      <c r="L9" s="25">
        <v>1512</v>
      </c>
    </row>
    <row r="10" spans="1:12" s="80" customFormat="1" ht="15">
      <c r="A10" s="23">
        <v>3</v>
      </c>
      <c r="B10" s="75" t="s">
        <v>324</v>
      </c>
      <c r="C10" s="76" t="s">
        <v>325</v>
      </c>
      <c r="D10" s="77">
        <v>993</v>
      </c>
      <c r="E10" s="101" t="s">
        <v>326</v>
      </c>
      <c r="F10" s="24">
        <v>44529</v>
      </c>
      <c r="G10" s="76" t="s">
        <v>327</v>
      </c>
      <c r="H10" s="62">
        <v>8260</v>
      </c>
      <c r="I10" s="25"/>
      <c r="J10" s="57"/>
      <c r="K10" s="57"/>
      <c r="L10" s="25">
        <f>SUM(H10:K10)</f>
        <v>8260</v>
      </c>
    </row>
    <row r="11" spans="1:12" s="80" customFormat="1" ht="15">
      <c r="A11" s="23">
        <v>4</v>
      </c>
      <c r="B11" s="75" t="s">
        <v>328</v>
      </c>
      <c r="C11" s="76" t="s">
        <v>60</v>
      </c>
      <c r="D11" s="77">
        <v>3314</v>
      </c>
      <c r="E11" s="101" t="s">
        <v>329</v>
      </c>
      <c r="F11" s="64">
        <v>44529</v>
      </c>
      <c r="G11" s="76" t="s">
        <v>330</v>
      </c>
      <c r="H11" s="62">
        <v>3500.91</v>
      </c>
      <c r="I11" s="25"/>
      <c r="J11" s="57"/>
      <c r="K11" s="57"/>
      <c r="L11" s="25">
        <f>SUM(H11:K11)</f>
        <v>3500.91</v>
      </c>
    </row>
    <row r="12" spans="1:12" s="8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8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75"/>
      <c r="C16" s="76"/>
      <c r="D16" s="77"/>
      <c r="E16" s="101"/>
      <c r="F16" s="64"/>
      <c r="G16" s="76"/>
      <c r="H16" s="62"/>
      <c r="I16" s="25"/>
      <c r="J16" s="57"/>
      <c r="K16" s="57"/>
      <c r="L16" s="25"/>
    </row>
    <row r="17" spans="1:12" s="140" customFormat="1" ht="15">
      <c r="A17" s="23"/>
      <c r="B17" s="75"/>
      <c r="C17" s="76"/>
      <c r="D17" s="77"/>
      <c r="E17" s="101"/>
      <c r="F17" s="64"/>
      <c r="G17" s="76"/>
      <c r="H17" s="62"/>
      <c r="I17" s="25"/>
      <c r="J17" s="57"/>
      <c r="K17" s="57"/>
      <c r="L17" s="25"/>
    </row>
    <row r="18" spans="1:12" s="140" customFormat="1" ht="15">
      <c r="A18" s="23"/>
      <c r="B18" s="75"/>
      <c r="C18" s="76"/>
      <c r="D18" s="77"/>
      <c r="E18" s="101"/>
      <c r="F18" s="64"/>
      <c r="G18" s="76"/>
      <c r="H18" s="62"/>
      <c r="I18" s="25"/>
      <c r="J18" s="57"/>
      <c r="K18" s="57"/>
      <c r="L18" s="25"/>
    </row>
    <row r="19" spans="1:12" s="140" customFormat="1" ht="15">
      <c r="A19" s="23"/>
      <c r="B19" s="128"/>
      <c r="C19" s="115"/>
      <c r="D19" s="105"/>
      <c r="E19" s="101"/>
      <c r="F19" s="64"/>
      <c r="G19" s="76"/>
      <c r="H19" s="62"/>
      <c r="I19" s="25"/>
      <c r="J19" s="57"/>
      <c r="K19" s="57"/>
      <c r="L19" s="25"/>
    </row>
    <row r="20" spans="1:12" s="10" customFormat="1">
      <c r="A20" s="184" t="s">
        <v>4</v>
      </c>
      <c r="B20" s="182"/>
      <c r="C20" s="182"/>
      <c r="D20" s="182"/>
      <c r="E20" s="182"/>
      <c r="F20" s="182"/>
      <c r="G20" s="183"/>
      <c r="H20" s="84">
        <f>SUM(H7:H19)</f>
        <v>13272.91</v>
      </c>
      <c r="I20" s="84">
        <f>SUM(I10:I19)</f>
        <v>0</v>
      </c>
      <c r="J20" s="84"/>
      <c r="K20" s="85">
        <f>SUM(K7:K19)</f>
        <v>614082</v>
      </c>
      <c r="L20" s="84">
        <f>SUM(H20:K20)</f>
        <v>627354.91</v>
      </c>
    </row>
    <row r="21" spans="1:12">
      <c r="A21" s="86"/>
      <c r="B21" s="86"/>
      <c r="C21" s="87"/>
      <c r="D21" s="88"/>
      <c r="F21" s="90"/>
      <c r="G21" s="91"/>
      <c r="H21" s="92"/>
      <c r="I21" s="92"/>
      <c r="J21" s="92"/>
      <c r="K21" s="92"/>
      <c r="L21" s="92"/>
    </row>
    <row r="22" spans="1:12">
      <c r="A22" s="89" t="s">
        <v>226</v>
      </c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93" t="s">
        <v>331</v>
      </c>
      <c r="B23" s="89"/>
      <c r="C23" s="89"/>
      <c r="D23" s="93"/>
      <c r="F23" s="89"/>
      <c r="G23" s="91"/>
      <c r="H23" s="92"/>
      <c r="I23" s="92"/>
      <c r="J23" s="92"/>
      <c r="K23" s="92"/>
      <c r="L23" s="92"/>
    </row>
    <row r="24" spans="1:12">
      <c r="A24" s="89" t="s">
        <v>160</v>
      </c>
      <c r="B24" s="89"/>
      <c r="C24" s="89"/>
      <c r="D24" s="89"/>
      <c r="F24" s="89"/>
      <c r="G24" s="91"/>
      <c r="H24" s="92"/>
      <c r="I24" s="92"/>
      <c r="J24" s="92"/>
      <c r="K24" s="92"/>
      <c r="L24" s="92"/>
    </row>
    <row r="25" spans="1:12">
      <c r="A25" s="89"/>
      <c r="B25" s="89"/>
      <c r="C25" s="89"/>
      <c r="D25" s="89"/>
      <c r="F25" s="89"/>
      <c r="G25" s="91"/>
      <c r="H25" s="92"/>
      <c r="I25" s="92"/>
      <c r="J25" s="92"/>
      <c r="K25" s="92"/>
      <c r="L25" s="92"/>
    </row>
    <row r="26" spans="1:12">
      <c r="A26" s="89"/>
      <c r="B26" s="89"/>
      <c r="C26" s="89"/>
      <c r="D26" s="89"/>
      <c r="F26" s="89"/>
      <c r="G26" s="91"/>
      <c r="H26" s="92"/>
      <c r="I26" s="92"/>
      <c r="J26" s="92"/>
      <c r="K26" s="92"/>
      <c r="L26" s="92"/>
    </row>
    <row r="27" spans="1:12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</row>
    <row r="28" spans="1:12" ht="12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</row>
  </sheetData>
  <mergeCells count="6">
    <mergeCell ref="A28:L28"/>
    <mergeCell ref="A3:L3"/>
    <mergeCell ref="A4:L4"/>
    <mergeCell ref="A5:L5"/>
    <mergeCell ref="A20:G20"/>
    <mergeCell ref="A27:L2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tabSelected="1" workbookViewId="0">
      <selection activeCell="B30" sqref="B30"/>
    </sheetView>
  </sheetViews>
  <sheetFormatPr baseColWidth="10" defaultRowHeight="15"/>
  <cols>
    <col min="1" max="1" width="28.85546875" bestFit="1" customWidth="1"/>
    <col min="2" max="2" width="49.140625" customWidth="1"/>
    <col min="3" max="3" width="16.85546875" customWidth="1"/>
    <col min="4" max="4" width="14.5703125" customWidth="1"/>
    <col min="5" max="5" width="16.28515625" bestFit="1" customWidth="1"/>
    <col min="7" max="7" width="16.85546875" customWidth="1"/>
    <col min="8" max="8" width="13.5703125" customWidth="1"/>
    <col min="9" max="9" width="16.42578125" customWidth="1"/>
  </cols>
  <sheetData>
    <row r="1" spans="1:9">
      <c r="A1" s="157" t="s">
        <v>7</v>
      </c>
      <c r="B1" s="10"/>
      <c r="C1" s="10"/>
      <c r="D1" s="157"/>
      <c r="E1" s="11"/>
      <c r="F1" s="12"/>
      <c r="G1" s="10"/>
      <c r="H1" s="55"/>
      <c r="I1" s="27"/>
    </row>
    <row r="2" spans="1:9" ht="18">
      <c r="A2" s="177" t="s">
        <v>5</v>
      </c>
      <c r="B2" s="177"/>
      <c r="C2" s="177"/>
      <c r="D2" s="177"/>
      <c r="E2" s="177"/>
      <c r="F2" s="177"/>
      <c r="G2" s="177"/>
      <c r="H2" s="177"/>
      <c r="I2" s="177"/>
    </row>
    <row r="3" spans="1:9" ht="18">
      <c r="A3" s="177" t="s">
        <v>6</v>
      </c>
      <c r="B3" s="177"/>
      <c r="C3" s="177"/>
      <c r="D3" s="177"/>
      <c r="E3" s="177"/>
      <c r="F3" s="177"/>
      <c r="G3" s="177"/>
      <c r="H3" s="177"/>
      <c r="I3" s="177"/>
    </row>
    <row r="4" spans="1:9" ht="18.75">
      <c r="A4" s="178" t="s">
        <v>339</v>
      </c>
      <c r="B4" s="178"/>
      <c r="C4" s="178"/>
      <c r="D4" s="178"/>
      <c r="E4" s="178"/>
      <c r="F4" s="178"/>
      <c r="G4" s="178"/>
      <c r="H4" s="178"/>
      <c r="I4" s="178"/>
    </row>
    <row r="5" spans="1:9">
      <c r="A5" s="1"/>
      <c r="B5" s="1"/>
      <c r="C5" s="1"/>
      <c r="D5" s="1"/>
      <c r="E5" s="1"/>
      <c r="F5" s="1"/>
      <c r="G5" s="56"/>
      <c r="H5" s="153"/>
      <c r="I5" s="28"/>
    </row>
    <row r="6" spans="1:9" ht="38.25">
      <c r="A6" s="159" t="s">
        <v>0</v>
      </c>
      <c r="B6" s="160" t="s">
        <v>3</v>
      </c>
      <c r="C6" s="161" t="s">
        <v>1</v>
      </c>
      <c r="D6" s="162" t="s">
        <v>2</v>
      </c>
      <c r="E6" s="163" t="s">
        <v>38</v>
      </c>
      <c r="F6" s="163" t="s">
        <v>34</v>
      </c>
      <c r="G6" s="163" t="s">
        <v>35</v>
      </c>
      <c r="H6" s="164" t="s">
        <v>36</v>
      </c>
      <c r="I6" s="165" t="s">
        <v>37</v>
      </c>
    </row>
    <row r="7" spans="1:9" ht="26.25">
      <c r="A7" s="53" t="s">
        <v>111</v>
      </c>
      <c r="B7" s="54" t="s">
        <v>340</v>
      </c>
      <c r="C7" s="23" t="s">
        <v>341</v>
      </c>
      <c r="D7" s="24">
        <v>44655</v>
      </c>
      <c r="E7" s="25">
        <v>21620.080000000002</v>
      </c>
      <c r="F7" s="24">
        <v>44926</v>
      </c>
      <c r="G7" s="25">
        <v>21620.080000000002</v>
      </c>
      <c r="H7" s="185" t="s">
        <v>392</v>
      </c>
      <c r="I7" s="29" t="s">
        <v>332</v>
      </c>
    </row>
    <row r="8" spans="1:9" s="158" customFormat="1" ht="38.25">
      <c r="A8" s="26" t="s">
        <v>342</v>
      </c>
      <c r="B8" s="54" t="s">
        <v>343</v>
      </c>
      <c r="C8" s="23" t="s">
        <v>344</v>
      </c>
      <c r="D8" s="24">
        <v>44648</v>
      </c>
      <c r="E8" s="25">
        <v>3936</v>
      </c>
      <c r="F8" s="24">
        <v>44926</v>
      </c>
      <c r="G8" s="25">
        <v>3936</v>
      </c>
      <c r="H8" s="185" t="s">
        <v>392</v>
      </c>
      <c r="I8" s="29" t="s">
        <v>332</v>
      </c>
    </row>
    <row r="9" spans="1:9" s="158" customFormat="1" ht="38.25">
      <c r="A9" s="26" t="s">
        <v>342</v>
      </c>
      <c r="B9" s="54" t="s">
        <v>343</v>
      </c>
      <c r="C9" s="23" t="s">
        <v>345</v>
      </c>
      <c r="D9" s="24">
        <v>44648</v>
      </c>
      <c r="E9" s="25">
        <v>9440</v>
      </c>
      <c r="F9" s="24">
        <v>44926</v>
      </c>
      <c r="G9" s="25">
        <v>9440</v>
      </c>
      <c r="H9" s="185" t="s">
        <v>392</v>
      </c>
      <c r="I9" s="29"/>
    </row>
    <row r="10" spans="1:9" s="158" customFormat="1" ht="38.25">
      <c r="A10" s="26" t="s">
        <v>346</v>
      </c>
      <c r="B10" s="29" t="s">
        <v>347</v>
      </c>
      <c r="C10" s="23" t="s">
        <v>348</v>
      </c>
      <c r="D10" s="24">
        <v>44685</v>
      </c>
      <c r="E10" s="25">
        <v>78971.5</v>
      </c>
      <c r="F10" s="24">
        <v>44926</v>
      </c>
      <c r="G10" s="25">
        <v>78971.5</v>
      </c>
      <c r="H10" s="185" t="s">
        <v>392</v>
      </c>
      <c r="I10" s="29" t="s">
        <v>332</v>
      </c>
    </row>
    <row r="11" spans="1:9" s="158" customFormat="1" ht="25.5">
      <c r="A11" s="26" t="s">
        <v>349</v>
      </c>
      <c r="B11" s="29" t="s">
        <v>350</v>
      </c>
      <c r="C11" s="23" t="s">
        <v>351</v>
      </c>
      <c r="D11" s="24">
        <v>44664</v>
      </c>
      <c r="E11" s="25">
        <v>458108.03</v>
      </c>
      <c r="F11" s="24">
        <v>44926</v>
      </c>
      <c r="G11" s="25">
        <v>458108.03</v>
      </c>
      <c r="H11" s="185" t="s">
        <v>392</v>
      </c>
      <c r="I11" s="29" t="s">
        <v>332</v>
      </c>
    </row>
    <row r="12" spans="1:9" s="158" customFormat="1" ht="25.5">
      <c r="A12" s="26" t="s">
        <v>352</v>
      </c>
      <c r="B12" s="29" t="s">
        <v>353</v>
      </c>
      <c r="C12" s="23" t="s">
        <v>354</v>
      </c>
      <c r="D12" s="24">
        <v>44664</v>
      </c>
      <c r="E12" s="25">
        <v>118118</v>
      </c>
      <c r="F12" s="24">
        <v>44926</v>
      </c>
      <c r="G12" s="25">
        <v>118118</v>
      </c>
      <c r="H12" s="185" t="s">
        <v>392</v>
      </c>
      <c r="I12" s="29" t="s">
        <v>332</v>
      </c>
    </row>
    <row r="13" spans="1:9" s="158" customFormat="1" ht="38.25">
      <c r="A13" s="26" t="s">
        <v>355</v>
      </c>
      <c r="B13" s="29" t="s">
        <v>356</v>
      </c>
      <c r="C13" s="23" t="s">
        <v>357</v>
      </c>
      <c r="D13" s="24">
        <v>44585</v>
      </c>
      <c r="E13" s="25">
        <v>86249.99</v>
      </c>
      <c r="F13" s="24">
        <v>44926</v>
      </c>
      <c r="G13" s="25">
        <v>86249.99</v>
      </c>
      <c r="H13" s="185" t="s">
        <v>392</v>
      </c>
      <c r="I13" s="29" t="s">
        <v>332</v>
      </c>
    </row>
    <row r="14" spans="1:9" s="158" customFormat="1" ht="25.5">
      <c r="A14" s="26" t="s">
        <v>358</v>
      </c>
      <c r="B14" s="29" t="s">
        <v>359</v>
      </c>
      <c r="C14" s="23" t="s">
        <v>360</v>
      </c>
      <c r="D14" s="24">
        <v>44650</v>
      </c>
      <c r="E14" s="25">
        <v>1200000</v>
      </c>
      <c r="F14" s="24">
        <v>44926</v>
      </c>
      <c r="G14" s="25">
        <v>1200000</v>
      </c>
      <c r="H14" s="185" t="s">
        <v>392</v>
      </c>
      <c r="I14" s="29" t="s">
        <v>332</v>
      </c>
    </row>
    <row r="15" spans="1:9" s="158" customFormat="1" ht="25.5">
      <c r="A15" s="26" t="s">
        <v>361</v>
      </c>
      <c r="B15" s="29" t="s">
        <v>362</v>
      </c>
      <c r="C15" s="23" t="s">
        <v>363</v>
      </c>
      <c r="D15" s="24">
        <v>44671</v>
      </c>
      <c r="E15" s="25">
        <v>25252</v>
      </c>
      <c r="F15" s="24">
        <v>44700</v>
      </c>
      <c r="G15" s="25">
        <v>25252</v>
      </c>
      <c r="H15" s="185" t="s">
        <v>392</v>
      </c>
      <c r="I15" s="29" t="s">
        <v>332</v>
      </c>
    </row>
    <row r="16" spans="1:9" s="158" customFormat="1">
      <c r="A16" s="26" t="s">
        <v>66</v>
      </c>
      <c r="B16" s="29" t="s">
        <v>364</v>
      </c>
      <c r="C16" s="23" t="s">
        <v>365</v>
      </c>
      <c r="D16" s="24" t="s">
        <v>366</v>
      </c>
      <c r="E16" s="25">
        <v>46409.9</v>
      </c>
      <c r="F16" s="24">
        <v>44926</v>
      </c>
      <c r="G16" s="25">
        <v>46409.9</v>
      </c>
      <c r="H16" s="185" t="s">
        <v>392</v>
      </c>
      <c r="I16" s="29" t="s">
        <v>332</v>
      </c>
    </row>
    <row r="17" spans="1:10" s="158" customFormat="1">
      <c r="A17" s="26" t="s">
        <v>66</v>
      </c>
      <c r="B17" s="29" t="s">
        <v>364</v>
      </c>
      <c r="C17" s="23" t="s">
        <v>367</v>
      </c>
      <c r="D17" s="24" t="s">
        <v>366</v>
      </c>
      <c r="E17" s="25">
        <v>78689.77</v>
      </c>
      <c r="F17" s="24">
        <v>44926</v>
      </c>
      <c r="G17" s="25">
        <v>78689.77</v>
      </c>
      <c r="H17" s="185" t="s">
        <v>392</v>
      </c>
      <c r="I17" s="29" t="s">
        <v>332</v>
      </c>
    </row>
    <row r="18" spans="1:10" s="158" customFormat="1">
      <c r="A18" s="26" t="s">
        <v>66</v>
      </c>
      <c r="B18" s="29" t="s">
        <v>368</v>
      </c>
      <c r="C18" s="23" t="s">
        <v>369</v>
      </c>
      <c r="D18" s="24">
        <v>44679</v>
      </c>
      <c r="E18" s="25">
        <v>5830.5</v>
      </c>
      <c r="F18" s="24">
        <v>44926</v>
      </c>
      <c r="G18" s="25">
        <v>5830.5</v>
      </c>
      <c r="H18" s="185" t="s">
        <v>392</v>
      </c>
      <c r="I18" s="29" t="s">
        <v>332</v>
      </c>
    </row>
    <row r="19" spans="1:10" s="158" customFormat="1">
      <c r="A19" s="26" t="s">
        <v>79</v>
      </c>
      <c r="B19" s="29" t="s">
        <v>370</v>
      </c>
      <c r="C19" s="23" t="s">
        <v>371</v>
      </c>
      <c r="D19" s="24">
        <v>44699</v>
      </c>
      <c r="E19" s="25">
        <v>98659.99</v>
      </c>
      <c r="F19" s="24">
        <v>44926</v>
      </c>
      <c r="G19" s="25">
        <v>98659.99</v>
      </c>
      <c r="H19" s="185" t="s">
        <v>392</v>
      </c>
      <c r="I19" s="29" t="s">
        <v>332</v>
      </c>
    </row>
    <row r="20" spans="1:10" s="158" customFormat="1">
      <c r="A20" s="26" t="s">
        <v>372</v>
      </c>
      <c r="B20" s="29" t="s">
        <v>373</v>
      </c>
      <c r="C20" s="23" t="s">
        <v>374</v>
      </c>
      <c r="D20" s="24" t="s">
        <v>375</v>
      </c>
      <c r="E20" s="25">
        <v>19470</v>
      </c>
      <c r="F20" s="24">
        <v>44926</v>
      </c>
      <c r="G20" s="25">
        <v>19470</v>
      </c>
      <c r="H20" s="185" t="s">
        <v>392</v>
      </c>
      <c r="I20" s="29" t="s">
        <v>332</v>
      </c>
    </row>
    <row r="21" spans="1:10" s="158" customFormat="1">
      <c r="A21" s="26" t="s">
        <v>314</v>
      </c>
      <c r="B21" s="29" t="s">
        <v>376</v>
      </c>
      <c r="C21" s="23" t="s">
        <v>377</v>
      </c>
      <c r="D21" s="24">
        <v>44677</v>
      </c>
      <c r="E21" s="25">
        <v>9204</v>
      </c>
      <c r="F21" s="24">
        <v>44926</v>
      </c>
      <c r="G21" s="25">
        <v>9204</v>
      </c>
      <c r="H21" s="185" t="s">
        <v>392</v>
      </c>
      <c r="I21" s="29" t="s">
        <v>332</v>
      </c>
    </row>
    <row r="22" spans="1:10" s="158" customFormat="1">
      <c r="A22" s="26" t="s">
        <v>378</v>
      </c>
      <c r="B22" s="29" t="s">
        <v>379</v>
      </c>
      <c r="C22" s="23" t="s">
        <v>380</v>
      </c>
      <c r="D22" s="24">
        <v>44632</v>
      </c>
      <c r="E22" s="25">
        <v>26550</v>
      </c>
      <c r="F22" s="24">
        <v>44926</v>
      </c>
      <c r="G22" s="25">
        <v>26550</v>
      </c>
      <c r="H22" s="185" t="s">
        <v>392</v>
      </c>
      <c r="I22" s="29" t="s">
        <v>332</v>
      </c>
    </row>
    <row r="23" spans="1:10" s="158" customFormat="1" ht="25.5">
      <c r="A23" s="26" t="s">
        <v>346</v>
      </c>
      <c r="B23" s="29" t="s">
        <v>381</v>
      </c>
      <c r="C23" s="23" t="s">
        <v>382</v>
      </c>
      <c r="D23" s="24">
        <v>44659</v>
      </c>
      <c r="E23" s="25">
        <v>6195</v>
      </c>
      <c r="F23" s="24" t="s">
        <v>383</v>
      </c>
      <c r="G23" s="25">
        <v>6195</v>
      </c>
      <c r="H23" s="185" t="s">
        <v>392</v>
      </c>
      <c r="I23" s="29" t="s">
        <v>332</v>
      </c>
    </row>
    <row r="24" spans="1:10" s="158" customFormat="1" ht="25.5">
      <c r="A24" s="26" t="s">
        <v>384</v>
      </c>
      <c r="B24" s="29" t="s">
        <v>385</v>
      </c>
      <c r="C24" s="23" t="s">
        <v>386</v>
      </c>
      <c r="D24" s="24">
        <v>44676</v>
      </c>
      <c r="E24" s="25">
        <v>18384.599999999999</v>
      </c>
      <c r="F24" s="24">
        <v>44926</v>
      </c>
      <c r="G24" s="25">
        <v>18384.599999999999</v>
      </c>
      <c r="H24" s="185" t="s">
        <v>392</v>
      </c>
      <c r="I24" s="29" t="s">
        <v>332</v>
      </c>
    </row>
    <row r="25" spans="1:10" ht="25.5">
      <c r="A25" s="52" t="s">
        <v>387</v>
      </c>
      <c r="B25" s="29" t="s">
        <v>388</v>
      </c>
      <c r="C25" s="23" t="s">
        <v>389</v>
      </c>
      <c r="D25" s="24">
        <v>44646</v>
      </c>
      <c r="E25" s="25">
        <v>10620</v>
      </c>
      <c r="F25" s="24">
        <v>44926</v>
      </c>
      <c r="G25" s="25">
        <v>10620</v>
      </c>
      <c r="H25" s="185" t="s">
        <v>392</v>
      </c>
      <c r="I25" s="29" t="s">
        <v>332</v>
      </c>
    </row>
    <row r="26" spans="1:10">
      <c r="A26" s="52" t="s">
        <v>387</v>
      </c>
      <c r="B26" s="29" t="s">
        <v>390</v>
      </c>
      <c r="C26" s="23" t="s">
        <v>391</v>
      </c>
      <c r="D26" s="24">
        <v>43947</v>
      </c>
      <c r="E26" s="25">
        <v>45843</v>
      </c>
      <c r="F26" s="24">
        <v>44196</v>
      </c>
      <c r="G26" s="25">
        <v>45843</v>
      </c>
      <c r="H26" s="185" t="s">
        <v>392</v>
      </c>
      <c r="I26" s="29" t="s">
        <v>332</v>
      </c>
    </row>
    <row r="27" spans="1:10" ht="15.75">
      <c r="A27" s="166" t="s">
        <v>338</v>
      </c>
      <c r="B27" s="166"/>
      <c r="C27" s="166"/>
      <c r="D27" s="166"/>
      <c r="E27" s="169">
        <f>SUM(E7:E26)</f>
        <v>2367552.3600000003</v>
      </c>
      <c r="F27" s="166"/>
      <c r="G27" s="169">
        <f>SUM(G7:G26)</f>
        <v>2367552.3600000003</v>
      </c>
      <c r="H27" s="167"/>
      <c r="I27" s="168"/>
      <c r="J27" s="158"/>
    </row>
    <row r="28" spans="1:10" ht="15.75">
      <c r="A28" s="20"/>
      <c r="B28" s="20"/>
      <c r="C28" s="19"/>
      <c r="D28" s="21"/>
      <c r="E28" s="22"/>
      <c r="F28" s="20"/>
      <c r="G28" s="58"/>
      <c r="H28" s="154"/>
      <c r="I28" s="30"/>
      <c r="J28" s="158"/>
    </row>
    <row r="29" spans="1:10">
      <c r="A29" s="2"/>
      <c r="B29" s="2"/>
      <c r="C29" s="1"/>
      <c r="D29" s="4"/>
      <c r="E29" s="4"/>
      <c r="F29" s="2"/>
      <c r="G29" s="5"/>
      <c r="H29" s="155"/>
      <c r="I29" s="31"/>
      <c r="J29" s="158"/>
    </row>
    <row r="30" spans="1:10">
      <c r="A30" s="170" t="s">
        <v>158</v>
      </c>
      <c r="B30" s="2"/>
      <c r="C30" s="1"/>
      <c r="D30" s="4"/>
      <c r="E30" s="3"/>
      <c r="F30" s="2"/>
      <c r="G30" s="5"/>
      <c r="H30" s="155"/>
      <c r="I30" s="31"/>
      <c r="J30" s="158"/>
    </row>
    <row r="31" spans="1:10">
      <c r="A31" s="170"/>
      <c r="B31" s="2"/>
      <c r="C31" s="1"/>
      <c r="D31" s="4"/>
      <c r="E31" s="3"/>
      <c r="F31" s="2"/>
      <c r="G31" s="5"/>
      <c r="H31" s="155"/>
      <c r="I31" s="31"/>
      <c r="J31" s="158"/>
    </row>
    <row r="32" spans="1:10">
      <c r="A32" s="170"/>
      <c r="B32" s="2"/>
      <c r="C32" s="1"/>
      <c r="D32" s="4"/>
      <c r="E32" s="3"/>
      <c r="F32" s="2"/>
      <c r="G32" s="5"/>
      <c r="H32" s="155"/>
      <c r="I32" s="31"/>
      <c r="J32" s="158"/>
    </row>
    <row r="33" spans="1:10">
      <c r="A33" s="170"/>
      <c r="B33" s="2"/>
      <c r="C33" s="1"/>
      <c r="D33" s="4"/>
      <c r="E33" s="44"/>
      <c r="F33" s="2"/>
      <c r="G33" s="5"/>
      <c r="H33" s="155"/>
      <c r="I33" s="43"/>
      <c r="J33" s="158"/>
    </row>
    <row r="34" spans="1:10">
      <c r="A34" s="171" t="s">
        <v>159</v>
      </c>
      <c r="B34" s="2"/>
      <c r="C34" s="1"/>
      <c r="D34" s="4"/>
      <c r="E34" s="44"/>
      <c r="F34" s="2"/>
      <c r="G34" s="5"/>
      <c r="H34" s="155"/>
      <c r="I34" s="45"/>
      <c r="J34" s="158"/>
    </row>
    <row r="35" spans="1:10">
      <c r="A35" s="172" t="s">
        <v>160</v>
      </c>
      <c r="B35" s="14"/>
      <c r="C35" s="13"/>
      <c r="D35" s="4"/>
      <c r="E35" s="47"/>
      <c r="F35" s="14"/>
      <c r="G35" s="5"/>
      <c r="H35" s="156"/>
      <c r="I35" s="46"/>
      <c r="J35" s="158"/>
    </row>
    <row r="36" spans="1:10">
      <c r="J36" s="158"/>
    </row>
    <row r="37" spans="1:10">
      <c r="J37" s="158"/>
    </row>
    <row r="38" spans="1:10">
      <c r="J38" s="158"/>
    </row>
    <row r="39" spans="1:10">
      <c r="J39" s="158"/>
    </row>
    <row r="40" spans="1:10">
      <c r="J40" s="158"/>
    </row>
    <row r="41" spans="1:10">
      <c r="J41" s="158"/>
    </row>
    <row r="42" spans="1:10">
      <c r="J42" s="158"/>
    </row>
    <row r="43" spans="1:10">
      <c r="J43" s="158"/>
    </row>
  </sheetData>
  <mergeCells count="3">
    <mergeCell ref="A2:I2"/>
    <mergeCell ref="A3:I3"/>
    <mergeCell ref="A4:I4"/>
  </mergeCells>
  <pageMargins left="0.41" right="0.46" top="0.43" bottom="0.43" header="0.3" footer="0.3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B30" sqref="B30:B33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s="7" customFormat="1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0" s="7" customFormat="1">
      <c r="A4" s="175" t="s">
        <v>31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39</v>
      </c>
      <c r="C7" s="54" t="s">
        <v>40</v>
      </c>
      <c r="D7" s="23" t="s">
        <v>41</v>
      </c>
      <c r="E7" s="24">
        <v>44342</v>
      </c>
      <c r="F7" s="25">
        <v>119471</v>
      </c>
      <c r="G7" s="24">
        <v>44561</v>
      </c>
      <c r="H7" s="57">
        <v>119471</v>
      </c>
      <c r="I7" s="52">
        <v>0</v>
      </c>
      <c r="J7" s="29" t="s">
        <v>42</v>
      </c>
    </row>
    <row r="8" spans="1:10" s="8" customFormat="1">
      <c r="B8" s="26" t="s">
        <v>43</v>
      </c>
      <c r="C8" s="29" t="s">
        <v>44</v>
      </c>
      <c r="D8" s="23" t="s">
        <v>47</v>
      </c>
      <c r="E8" s="24">
        <v>44378</v>
      </c>
      <c r="F8" s="25">
        <v>6018</v>
      </c>
      <c r="G8" s="24">
        <v>44926</v>
      </c>
      <c r="H8" s="57">
        <v>6018</v>
      </c>
      <c r="I8" s="52">
        <v>0</v>
      </c>
      <c r="J8" s="29" t="s">
        <v>42</v>
      </c>
    </row>
    <row r="9" spans="1:10" s="8" customFormat="1">
      <c r="B9" s="26" t="s">
        <v>45</v>
      </c>
      <c r="C9" s="29" t="s">
        <v>46</v>
      </c>
      <c r="D9" s="23" t="s">
        <v>48</v>
      </c>
      <c r="E9" s="24">
        <v>44385</v>
      </c>
      <c r="F9" s="25">
        <v>6637.5</v>
      </c>
      <c r="G9" s="24">
        <v>44561</v>
      </c>
      <c r="H9" s="57">
        <v>6637.5</v>
      </c>
      <c r="I9" s="52">
        <v>0</v>
      </c>
      <c r="J9" s="29" t="s">
        <v>42</v>
      </c>
    </row>
    <row r="10" spans="1:10" s="8" customFormat="1">
      <c r="B10" s="26" t="s">
        <v>49</v>
      </c>
      <c r="C10" s="29" t="s">
        <v>50</v>
      </c>
      <c r="D10" s="23" t="s">
        <v>51</v>
      </c>
      <c r="E10" s="24">
        <v>44385</v>
      </c>
      <c r="F10" s="25">
        <v>5966.08</v>
      </c>
      <c r="G10" s="24">
        <v>44561</v>
      </c>
      <c r="H10" s="57">
        <v>5966.08</v>
      </c>
      <c r="I10" s="52">
        <v>0</v>
      </c>
      <c r="J10" s="29" t="s">
        <v>42</v>
      </c>
    </row>
    <row r="11" spans="1:10" s="8" customFormat="1">
      <c r="B11" s="26" t="s">
        <v>52</v>
      </c>
      <c r="C11" s="29" t="s">
        <v>53</v>
      </c>
      <c r="D11" s="23" t="s">
        <v>54</v>
      </c>
      <c r="E11" s="24">
        <v>44385</v>
      </c>
      <c r="F11" s="25">
        <v>31506</v>
      </c>
      <c r="G11" s="24">
        <v>44561</v>
      </c>
      <c r="H11" s="57">
        <v>31506</v>
      </c>
      <c r="I11" s="52">
        <v>0</v>
      </c>
      <c r="J11" s="29" t="s">
        <v>42</v>
      </c>
    </row>
    <row r="12" spans="1:10" s="8" customFormat="1">
      <c r="B12" s="26" t="s">
        <v>55</v>
      </c>
      <c r="C12" s="29" t="s">
        <v>53</v>
      </c>
      <c r="D12" s="23" t="s">
        <v>56</v>
      </c>
      <c r="E12" s="24">
        <v>44389</v>
      </c>
      <c r="F12" s="25">
        <v>2902.8</v>
      </c>
      <c r="G12" s="24">
        <v>44561</v>
      </c>
      <c r="H12" s="57">
        <v>2902.8</v>
      </c>
      <c r="I12" s="52">
        <v>0</v>
      </c>
      <c r="J12" s="29" t="s">
        <v>42</v>
      </c>
    </row>
    <row r="13" spans="1:10" s="8" customFormat="1">
      <c r="B13" s="26" t="s">
        <v>59</v>
      </c>
      <c r="C13" s="29" t="s">
        <v>57</v>
      </c>
      <c r="D13" s="23" t="s">
        <v>58</v>
      </c>
      <c r="E13" s="24">
        <v>44391</v>
      </c>
      <c r="F13" s="57">
        <v>21620.080000000002</v>
      </c>
      <c r="G13" s="24">
        <v>44926</v>
      </c>
      <c r="H13" s="57">
        <v>21620.080000000002</v>
      </c>
      <c r="I13" s="52">
        <v>0</v>
      </c>
      <c r="J13" s="29" t="s">
        <v>42</v>
      </c>
    </row>
    <row r="14" spans="1:10" s="8" customFormat="1">
      <c r="B14" s="26" t="s">
        <v>60</v>
      </c>
      <c r="C14" s="29" t="s">
        <v>61</v>
      </c>
      <c r="D14" s="23" t="s">
        <v>62</v>
      </c>
      <c r="E14" s="24">
        <v>44363</v>
      </c>
      <c r="F14" s="25">
        <v>7006.24</v>
      </c>
      <c r="G14" s="24">
        <v>44561</v>
      </c>
      <c r="H14" s="57">
        <v>7006.24</v>
      </c>
      <c r="I14" s="52">
        <v>0</v>
      </c>
      <c r="J14" s="29" t="s">
        <v>42</v>
      </c>
    </row>
    <row r="15" spans="1:10" s="8" customFormat="1">
      <c r="B15" s="26" t="s">
        <v>63</v>
      </c>
      <c r="C15" s="29" t="s">
        <v>64</v>
      </c>
      <c r="D15" s="23" t="s">
        <v>65</v>
      </c>
      <c r="E15" s="24">
        <v>44389</v>
      </c>
      <c r="F15" s="25">
        <v>64157.8</v>
      </c>
      <c r="G15" s="24">
        <v>44561</v>
      </c>
      <c r="H15" s="57">
        <v>64157.8</v>
      </c>
      <c r="I15" s="52">
        <v>0</v>
      </c>
      <c r="J15" s="29" t="s">
        <v>42</v>
      </c>
    </row>
    <row r="16" spans="1:10" s="8" customFormat="1">
      <c r="B16" s="26" t="s">
        <v>66</v>
      </c>
      <c r="C16" s="29" t="s">
        <v>67</v>
      </c>
      <c r="D16" s="23" t="s">
        <v>68</v>
      </c>
      <c r="E16" s="24">
        <v>44405</v>
      </c>
      <c r="F16" s="25">
        <v>172364.46</v>
      </c>
      <c r="G16" s="24">
        <v>44561</v>
      </c>
      <c r="H16" s="57">
        <v>172364.46</v>
      </c>
      <c r="I16" s="52">
        <v>0</v>
      </c>
      <c r="J16" s="29" t="s">
        <v>42</v>
      </c>
    </row>
    <row r="17" spans="1:10" s="8" customFormat="1">
      <c r="B17" s="26" t="s">
        <v>66</v>
      </c>
      <c r="C17" s="29" t="s">
        <v>69</v>
      </c>
      <c r="D17" s="23" t="s">
        <v>70</v>
      </c>
      <c r="E17" s="24">
        <v>44405</v>
      </c>
      <c r="F17" s="25">
        <v>45210.559999999998</v>
      </c>
      <c r="G17" s="24">
        <v>44561</v>
      </c>
      <c r="H17" s="57">
        <v>45210.559999999998</v>
      </c>
      <c r="I17" s="52">
        <v>0</v>
      </c>
      <c r="J17" s="29" t="s">
        <v>42</v>
      </c>
    </row>
    <row r="18" spans="1:10" s="8" customFormat="1">
      <c r="B18" s="26" t="s">
        <v>71</v>
      </c>
      <c r="C18" s="29" t="s">
        <v>72</v>
      </c>
      <c r="D18" s="23" t="s">
        <v>73</v>
      </c>
      <c r="E18" s="24">
        <v>44390</v>
      </c>
      <c r="F18" s="25">
        <v>57349.5</v>
      </c>
      <c r="G18" s="24">
        <v>44926</v>
      </c>
      <c r="H18" s="57">
        <v>57349.5</v>
      </c>
      <c r="I18" s="52">
        <v>0</v>
      </c>
      <c r="J18" s="29" t="s">
        <v>42</v>
      </c>
    </row>
    <row r="19" spans="1:10" s="8" customFormat="1">
      <c r="B19" s="26" t="s">
        <v>60</v>
      </c>
      <c r="C19" s="29" t="s">
        <v>74</v>
      </c>
      <c r="D19" s="23" t="s">
        <v>75</v>
      </c>
      <c r="E19" s="24">
        <v>44405</v>
      </c>
      <c r="F19" s="25">
        <v>7331.56</v>
      </c>
      <c r="G19" s="24">
        <v>44561</v>
      </c>
      <c r="H19" s="57">
        <v>7331.56</v>
      </c>
      <c r="I19" s="52">
        <v>0</v>
      </c>
      <c r="J19" s="29" t="s">
        <v>42</v>
      </c>
    </row>
    <row r="20" spans="1:10" s="8" customFormat="1">
      <c r="B20" s="26" t="s">
        <v>76</v>
      </c>
      <c r="C20" s="29" t="s">
        <v>77</v>
      </c>
      <c r="D20" s="23" t="s">
        <v>78</v>
      </c>
      <c r="E20" s="24">
        <v>44366</v>
      </c>
      <c r="F20" s="25">
        <v>74230.720000000001</v>
      </c>
      <c r="G20" s="24">
        <v>44926</v>
      </c>
      <c r="H20" s="57">
        <v>74230.720000000001</v>
      </c>
      <c r="I20" s="52">
        <v>0</v>
      </c>
      <c r="J20" s="29" t="s">
        <v>42</v>
      </c>
    </row>
    <row r="21" spans="1:10" s="8" customFormat="1">
      <c r="B21" s="26" t="s">
        <v>79</v>
      </c>
      <c r="C21" s="29" t="s">
        <v>80</v>
      </c>
      <c r="D21" s="23" t="s">
        <v>81</v>
      </c>
      <c r="E21" s="24">
        <v>44397</v>
      </c>
      <c r="F21" s="25">
        <v>97757.89</v>
      </c>
      <c r="G21" s="24">
        <v>44561</v>
      </c>
      <c r="H21" s="57">
        <v>97757.89</v>
      </c>
      <c r="I21" s="52">
        <v>0</v>
      </c>
      <c r="J21" s="29" t="s">
        <v>42</v>
      </c>
    </row>
    <row r="22" spans="1:10" s="8" customFormat="1">
      <c r="B22" s="26" t="s">
        <v>125</v>
      </c>
      <c r="C22" s="29" t="s">
        <v>126</v>
      </c>
      <c r="D22" s="23" t="s">
        <v>127</v>
      </c>
      <c r="E22" s="24">
        <v>44397</v>
      </c>
      <c r="F22" s="25">
        <v>1600</v>
      </c>
      <c r="G22" s="24">
        <v>44561</v>
      </c>
      <c r="H22" s="57">
        <v>1600</v>
      </c>
      <c r="I22" s="52">
        <v>0</v>
      </c>
      <c r="J22" s="29" t="s">
        <v>42</v>
      </c>
    </row>
    <row r="23" spans="1:10" s="8" customFormat="1">
      <c r="B23" s="26" t="s">
        <v>125</v>
      </c>
      <c r="C23" s="29" t="s">
        <v>126</v>
      </c>
      <c r="D23" s="23" t="s">
        <v>128</v>
      </c>
      <c r="E23" s="24">
        <v>44375</v>
      </c>
      <c r="F23" s="25">
        <v>1600</v>
      </c>
      <c r="G23" s="24">
        <v>44561</v>
      </c>
      <c r="H23" s="57">
        <v>1600</v>
      </c>
      <c r="I23" s="52">
        <v>0</v>
      </c>
      <c r="J23" s="29" t="s">
        <v>42</v>
      </c>
    </row>
    <row r="24" spans="1:10" s="8" customFormat="1">
      <c r="B24" s="26" t="s">
        <v>129</v>
      </c>
      <c r="C24" s="29" t="s">
        <v>130</v>
      </c>
      <c r="D24" s="23" t="s">
        <v>131</v>
      </c>
      <c r="E24" s="24">
        <v>44411</v>
      </c>
      <c r="F24" s="25">
        <v>1490</v>
      </c>
      <c r="G24" s="24">
        <v>44561</v>
      </c>
      <c r="H24" s="57">
        <v>1490</v>
      </c>
      <c r="I24" s="52">
        <v>0</v>
      </c>
      <c r="J24" s="29" t="s">
        <v>42</v>
      </c>
    </row>
    <row r="25" spans="1:10" s="8" customFormat="1">
      <c r="B25" s="26" t="s">
        <v>132</v>
      </c>
      <c r="C25" s="29" t="s">
        <v>133</v>
      </c>
      <c r="D25" s="23" t="s">
        <v>134</v>
      </c>
      <c r="E25" s="24">
        <v>44407</v>
      </c>
      <c r="F25" s="25">
        <v>6230</v>
      </c>
      <c r="G25" s="24">
        <v>44561</v>
      </c>
      <c r="H25" s="57">
        <v>6230</v>
      </c>
      <c r="I25" s="52">
        <v>0</v>
      </c>
      <c r="J25" s="29" t="s">
        <v>42</v>
      </c>
    </row>
    <row r="26" spans="1:10" s="8" customFormat="1">
      <c r="B26" s="26" t="s">
        <v>135</v>
      </c>
      <c r="C26" s="29" t="s">
        <v>136</v>
      </c>
      <c r="D26" s="23" t="s">
        <v>137</v>
      </c>
      <c r="E26" s="24">
        <v>44400</v>
      </c>
      <c r="F26" s="25">
        <v>8814.9699999999993</v>
      </c>
      <c r="G26" s="24">
        <v>44552</v>
      </c>
      <c r="H26" s="57">
        <v>8814.9699999999993</v>
      </c>
      <c r="I26" s="52">
        <v>0</v>
      </c>
      <c r="J26" s="29" t="s">
        <v>42</v>
      </c>
    </row>
    <row r="27" spans="1:10" ht="15.75">
      <c r="A27" s="173" t="s">
        <v>4</v>
      </c>
      <c r="B27" s="173"/>
      <c r="C27" s="173"/>
      <c r="D27" s="173"/>
      <c r="E27" s="173"/>
      <c r="F27" s="173"/>
      <c r="G27" s="173"/>
      <c r="H27" s="173"/>
      <c r="I27" s="173"/>
      <c r="J27" s="42"/>
    </row>
    <row r="28" spans="1:10" ht="15.75">
      <c r="A28" s="19"/>
      <c r="B28" s="20"/>
      <c r="C28" s="20"/>
      <c r="D28" s="20"/>
      <c r="E28" s="21"/>
      <c r="F28" s="22"/>
      <c r="G28" s="20"/>
      <c r="H28" s="58"/>
      <c r="I28" s="30"/>
      <c r="J28" s="30"/>
    </row>
    <row r="29" spans="1:10">
      <c r="I29" s="4"/>
    </row>
    <row r="30" spans="1:10">
      <c r="B30" s="2" t="s">
        <v>158</v>
      </c>
      <c r="F30" s="3"/>
      <c r="I30" s="4"/>
    </row>
    <row r="31" spans="1:10">
      <c r="F31" s="44"/>
      <c r="I31" s="4"/>
      <c r="J31" s="43"/>
    </row>
    <row r="32" spans="1:10">
      <c r="B32" s="14" t="s">
        <v>159</v>
      </c>
      <c r="F32" s="44"/>
      <c r="I32" s="4"/>
      <c r="J32" s="45"/>
    </row>
    <row r="33" spans="1:10">
      <c r="A33" s="13"/>
      <c r="B33" s="65" t="s">
        <v>160</v>
      </c>
      <c r="C33" s="14"/>
      <c r="D33" s="14"/>
      <c r="F33" s="47"/>
      <c r="G33" s="14"/>
      <c r="I33" s="15"/>
      <c r="J33" s="46"/>
    </row>
    <row r="34" spans="1:10">
      <c r="F34" s="7"/>
      <c r="I34" s="16"/>
      <c r="J34" s="48"/>
    </row>
    <row r="35" spans="1:10">
      <c r="F35" s="49"/>
      <c r="J35" s="43"/>
    </row>
  </sheetData>
  <mergeCells count="4">
    <mergeCell ref="A2:J2"/>
    <mergeCell ref="A3:J3"/>
    <mergeCell ref="A4:J4"/>
    <mergeCell ref="A27:I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opLeftCell="A10" workbookViewId="0">
      <selection activeCell="A29" sqref="A29:A32"/>
    </sheetView>
  </sheetViews>
  <sheetFormatPr baseColWidth="10" defaultColWidth="14.85546875" defaultRowHeight="12"/>
  <cols>
    <col min="1" max="1" width="10.140625" style="9" customWidth="1"/>
    <col min="2" max="2" width="14.42578125" style="9" customWidth="1"/>
    <col min="3" max="3" width="28.85546875" style="10" customWidth="1"/>
    <col min="4" max="4" width="10.5703125" style="97" customWidth="1"/>
    <col min="5" max="5" width="12.5703125" style="81" customWidth="1"/>
    <col min="6" max="6" width="12.42578125" style="11" customWidth="1"/>
    <col min="7" max="7" width="34.7109375" style="98" customWidth="1"/>
    <col min="8" max="8" width="14.7109375" style="12" customWidth="1"/>
    <col min="9" max="9" width="9" style="12" customWidth="1"/>
    <col min="10" max="10" width="7.5703125" style="12" customWidth="1"/>
    <col min="11" max="11" width="8.5703125" style="12" customWidth="1"/>
    <col min="12" max="12" width="11.5703125" style="12" customWidth="1"/>
    <col min="13" max="13" width="15.85546875" style="12" customWidth="1"/>
    <col min="14" max="16384" width="14.85546875" style="81"/>
  </cols>
  <sheetData>
    <row r="2" spans="1:13">
      <c r="A2" s="9" t="s">
        <v>7</v>
      </c>
    </row>
    <row r="3" spans="1:13" s="66" customFormat="1" ht="18">
      <c r="A3" s="177" t="s">
        <v>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s="66" customFormat="1" ht="18">
      <c r="A4" s="177" t="s">
        <v>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s="67" customFormat="1" ht="18.75">
      <c r="A5" s="178" t="s">
        <v>204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s="9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99" t="s">
        <v>1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166</v>
      </c>
      <c r="L6" s="74" t="s">
        <v>167</v>
      </c>
      <c r="M6" s="73" t="s">
        <v>168</v>
      </c>
    </row>
    <row r="7" spans="1:13" s="80" customFormat="1" ht="25.5">
      <c r="A7" s="23">
        <v>1</v>
      </c>
      <c r="B7" s="75">
        <v>101794747</v>
      </c>
      <c r="C7" s="76" t="s">
        <v>172</v>
      </c>
      <c r="D7" s="77">
        <v>22692</v>
      </c>
      <c r="E7" s="23" t="s">
        <v>206</v>
      </c>
      <c r="F7" s="24">
        <v>44417</v>
      </c>
      <c r="G7" s="76" t="s">
        <v>207</v>
      </c>
      <c r="H7" s="25">
        <v>145</v>
      </c>
      <c r="I7" s="25"/>
      <c r="J7" s="57"/>
      <c r="K7" s="57"/>
      <c r="L7" s="57"/>
      <c r="M7" s="25">
        <f t="shared" ref="M7:M23" si="0">H7+I7+J7+K7+L7</f>
        <v>145</v>
      </c>
    </row>
    <row r="8" spans="1:13" s="80" customFormat="1" ht="25.5">
      <c r="A8" s="23">
        <v>2</v>
      </c>
      <c r="B8" s="75">
        <v>101794747</v>
      </c>
      <c r="C8" s="76" t="s">
        <v>172</v>
      </c>
      <c r="D8" s="77">
        <v>22694</v>
      </c>
      <c r="E8" s="23" t="s">
        <v>208</v>
      </c>
      <c r="F8" s="24">
        <v>44418</v>
      </c>
      <c r="G8" s="76" t="s">
        <v>207</v>
      </c>
      <c r="H8" s="25">
        <v>169.99</v>
      </c>
      <c r="I8" s="25"/>
      <c r="J8" s="57"/>
      <c r="K8" s="57"/>
      <c r="L8" s="57"/>
      <c r="M8" s="25">
        <f t="shared" si="0"/>
        <v>169.99</v>
      </c>
    </row>
    <row r="9" spans="1:13" s="80" customFormat="1" ht="25.5">
      <c r="A9" s="23">
        <v>3</v>
      </c>
      <c r="B9" s="75">
        <v>101794747</v>
      </c>
      <c r="C9" s="76" t="s">
        <v>172</v>
      </c>
      <c r="D9" s="77">
        <v>22697</v>
      </c>
      <c r="E9" s="23" t="s">
        <v>209</v>
      </c>
      <c r="F9" s="24">
        <v>44419</v>
      </c>
      <c r="G9" s="76" t="s">
        <v>207</v>
      </c>
      <c r="H9" s="25">
        <v>169.99</v>
      </c>
      <c r="I9" s="25"/>
      <c r="J9" s="57"/>
      <c r="K9" s="57"/>
      <c r="L9" s="57"/>
      <c r="M9" s="25">
        <f t="shared" si="0"/>
        <v>169.99</v>
      </c>
    </row>
    <row r="10" spans="1:13" s="80" customFormat="1" ht="25.5">
      <c r="A10" s="23">
        <v>4</v>
      </c>
      <c r="B10" s="75">
        <v>101794747</v>
      </c>
      <c r="C10" s="76" t="s">
        <v>172</v>
      </c>
      <c r="D10" s="77">
        <v>22700</v>
      </c>
      <c r="E10" s="23" t="s">
        <v>210</v>
      </c>
      <c r="F10" s="24">
        <v>44420</v>
      </c>
      <c r="G10" s="76" t="s">
        <v>207</v>
      </c>
      <c r="H10" s="25">
        <v>160</v>
      </c>
      <c r="I10" s="25"/>
      <c r="J10" s="57"/>
      <c r="K10" s="57"/>
      <c r="L10" s="57"/>
      <c r="M10" s="25">
        <f t="shared" si="0"/>
        <v>160</v>
      </c>
    </row>
    <row r="11" spans="1:13" s="80" customFormat="1" ht="25.5">
      <c r="A11" s="23">
        <v>5</v>
      </c>
      <c r="B11" s="75">
        <v>101794747</v>
      </c>
      <c r="C11" s="76" t="s">
        <v>172</v>
      </c>
      <c r="D11" s="77">
        <v>22704</v>
      </c>
      <c r="E11" s="23" t="s">
        <v>211</v>
      </c>
      <c r="F11" s="24">
        <v>44421</v>
      </c>
      <c r="G11" s="76" t="s">
        <v>207</v>
      </c>
      <c r="H11" s="25">
        <v>145</v>
      </c>
      <c r="I11" s="25"/>
      <c r="J11" s="57"/>
      <c r="K11" s="57"/>
      <c r="L11" s="57"/>
      <c r="M11" s="25">
        <f t="shared" si="0"/>
        <v>145</v>
      </c>
    </row>
    <row r="12" spans="1:13" s="80" customFormat="1" ht="12.75">
      <c r="A12" s="23">
        <v>6</v>
      </c>
      <c r="B12" s="75"/>
      <c r="C12" s="76"/>
      <c r="D12" s="77"/>
      <c r="E12" s="23"/>
      <c r="F12" s="24"/>
      <c r="G12" s="76"/>
      <c r="H12" s="25"/>
      <c r="I12" s="25"/>
      <c r="J12" s="57"/>
      <c r="K12" s="57"/>
      <c r="L12" s="57"/>
      <c r="M12" s="25"/>
    </row>
    <row r="13" spans="1:13" s="9" customFormat="1" ht="25.5">
      <c r="A13" s="23">
        <v>7</v>
      </c>
      <c r="B13" s="75">
        <v>101794747</v>
      </c>
      <c r="C13" s="76" t="s">
        <v>172</v>
      </c>
      <c r="D13" s="77">
        <v>22715</v>
      </c>
      <c r="E13" s="23" t="s">
        <v>212</v>
      </c>
      <c r="F13" s="24">
        <v>44425</v>
      </c>
      <c r="G13" s="76" t="s">
        <v>207</v>
      </c>
      <c r="H13" s="25">
        <v>145</v>
      </c>
      <c r="I13" s="25"/>
      <c r="J13" s="57"/>
      <c r="K13" s="57"/>
      <c r="L13" s="57"/>
      <c r="M13" s="25">
        <f t="shared" si="0"/>
        <v>145</v>
      </c>
    </row>
    <row r="14" spans="1:13" s="9" customFormat="1" ht="25.5">
      <c r="A14" s="23">
        <v>8</v>
      </c>
      <c r="B14" s="75">
        <v>101794747</v>
      </c>
      <c r="C14" s="76" t="s">
        <v>172</v>
      </c>
      <c r="D14" s="77">
        <v>22718</v>
      </c>
      <c r="E14" s="23" t="s">
        <v>213</v>
      </c>
      <c r="F14" s="24">
        <v>44426</v>
      </c>
      <c r="G14" s="76" t="s">
        <v>207</v>
      </c>
      <c r="H14" s="25">
        <v>169.99</v>
      </c>
      <c r="I14" s="25"/>
      <c r="J14" s="57"/>
      <c r="K14" s="57"/>
      <c r="L14" s="57"/>
      <c r="M14" s="25">
        <f t="shared" si="0"/>
        <v>169.99</v>
      </c>
    </row>
    <row r="15" spans="1:13" s="9" customFormat="1" ht="25.5">
      <c r="A15" s="23">
        <v>9</v>
      </c>
      <c r="B15" s="75">
        <v>101794747</v>
      </c>
      <c r="C15" s="76" t="s">
        <v>172</v>
      </c>
      <c r="D15" s="77">
        <v>22719</v>
      </c>
      <c r="E15" s="23" t="s">
        <v>214</v>
      </c>
      <c r="F15" s="24">
        <v>44427</v>
      </c>
      <c r="G15" s="76" t="s">
        <v>207</v>
      </c>
      <c r="H15" s="25">
        <v>174.99</v>
      </c>
      <c r="I15" s="25"/>
      <c r="J15" s="57"/>
      <c r="K15" s="57"/>
      <c r="L15" s="57"/>
      <c r="M15" s="25">
        <f t="shared" si="0"/>
        <v>174.99</v>
      </c>
    </row>
    <row r="16" spans="1:13" s="9" customFormat="1" ht="25.5">
      <c r="A16" s="23">
        <v>11</v>
      </c>
      <c r="B16" s="75">
        <v>101794747</v>
      </c>
      <c r="C16" s="76" t="s">
        <v>172</v>
      </c>
      <c r="D16" s="77">
        <v>22725</v>
      </c>
      <c r="E16" s="23" t="s">
        <v>215</v>
      </c>
      <c r="F16" s="24">
        <v>44431</v>
      </c>
      <c r="G16" s="76" t="s">
        <v>207</v>
      </c>
      <c r="H16" s="25">
        <v>174.99</v>
      </c>
      <c r="I16" s="25"/>
      <c r="J16" s="57"/>
      <c r="K16" s="57"/>
      <c r="L16" s="57"/>
      <c r="M16" s="25">
        <f t="shared" si="0"/>
        <v>174.99</v>
      </c>
    </row>
    <row r="17" spans="1:13" s="9" customFormat="1" ht="25.5">
      <c r="A17" s="23">
        <v>12</v>
      </c>
      <c r="B17" s="75">
        <v>132106067</v>
      </c>
      <c r="C17" s="76" t="s">
        <v>216</v>
      </c>
      <c r="D17" s="77" t="s">
        <v>217</v>
      </c>
      <c r="E17" s="23" t="s">
        <v>218</v>
      </c>
      <c r="F17" s="24">
        <v>44431</v>
      </c>
      <c r="G17" s="76" t="s">
        <v>219</v>
      </c>
      <c r="H17" s="25">
        <v>126319</v>
      </c>
      <c r="I17" s="25"/>
      <c r="J17" s="57"/>
      <c r="K17" s="57"/>
      <c r="L17" s="57"/>
      <c r="M17" s="25">
        <f t="shared" si="0"/>
        <v>126319</v>
      </c>
    </row>
    <row r="18" spans="1:13" s="9" customFormat="1" ht="25.5">
      <c r="A18" s="23">
        <v>13</v>
      </c>
      <c r="B18" s="75">
        <v>101794747</v>
      </c>
      <c r="C18" s="76" t="s">
        <v>172</v>
      </c>
      <c r="D18" s="77">
        <v>22730</v>
      </c>
      <c r="E18" s="23" t="s">
        <v>220</v>
      </c>
      <c r="F18" s="24">
        <v>44432</v>
      </c>
      <c r="G18" s="76" t="s">
        <v>207</v>
      </c>
      <c r="H18" s="25">
        <v>174.99</v>
      </c>
      <c r="I18" s="25"/>
      <c r="J18" s="57"/>
      <c r="K18" s="57"/>
      <c r="L18" s="57"/>
      <c r="M18" s="25">
        <f t="shared" si="0"/>
        <v>174.99</v>
      </c>
    </row>
    <row r="19" spans="1:13" s="9" customFormat="1" ht="25.5">
      <c r="A19" s="23">
        <v>14</v>
      </c>
      <c r="B19" s="75">
        <v>101794747</v>
      </c>
      <c r="C19" s="76" t="s">
        <v>172</v>
      </c>
      <c r="D19" s="77">
        <v>22731</v>
      </c>
      <c r="E19" s="23" t="s">
        <v>221</v>
      </c>
      <c r="F19" s="24">
        <v>44433</v>
      </c>
      <c r="G19" s="76" t="s">
        <v>207</v>
      </c>
      <c r="H19" s="25">
        <v>174.99</v>
      </c>
      <c r="I19" s="25"/>
      <c r="J19" s="57"/>
      <c r="K19" s="57"/>
      <c r="L19" s="57"/>
      <c r="M19" s="25">
        <f t="shared" si="0"/>
        <v>174.99</v>
      </c>
    </row>
    <row r="20" spans="1:13" s="9" customFormat="1" ht="25.5">
      <c r="A20" s="23">
        <v>15</v>
      </c>
      <c r="B20" s="75">
        <v>101794747</v>
      </c>
      <c r="C20" s="76" t="s">
        <v>172</v>
      </c>
      <c r="D20" s="77">
        <v>22736</v>
      </c>
      <c r="E20" s="23" t="s">
        <v>222</v>
      </c>
      <c r="F20" s="24">
        <v>44434</v>
      </c>
      <c r="G20" s="76" t="s">
        <v>207</v>
      </c>
      <c r="H20" s="25">
        <v>174.99</v>
      </c>
      <c r="I20" s="25"/>
      <c r="J20" s="57"/>
      <c r="K20" s="57"/>
      <c r="L20" s="57"/>
      <c r="M20" s="25">
        <f t="shared" si="0"/>
        <v>174.99</v>
      </c>
    </row>
    <row r="21" spans="1:13" s="9" customFormat="1" ht="25.5">
      <c r="A21" s="23">
        <v>16</v>
      </c>
      <c r="B21" s="75">
        <v>101794747</v>
      </c>
      <c r="C21" s="76" t="s">
        <v>172</v>
      </c>
      <c r="D21" s="77">
        <v>22739</v>
      </c>
      <c r="E21" s="23" t="s">
        <v>223</v>
      </c>
      <c r="F21" s="24">
        <v>44435</v>
      </c>
      <c r="G21" s="76" t="s">
        <v>207</v>
      </c>
      <c r="H21" s="25">
        <v>174.99</v>
      </c>
      <c r="I21" s="25"/>
      <c r="J21" s="57"/>
      <c r="K21" s="57"/>
      <c r="L21" s="57"/>
      <c r="M21" s="25">
        <f t="shared" si="0"/>
        <v>174.99</v>
      </c>
    </row>
    <row r="22" spans="1:13" s="9" customFormat="1" ht="25.5">
      <c r="A22" s="23">
        <v>17</v>
      </c>
      <c r="B22" s="75">
        <v>101794747</v>
      </c>
      <c r="C22" s="76" t="s">
        <v>172</v>
      </c>
      <c r="D22" s="77">
        <v>22751</v>
      </c>
      <c r="E22" s="23" t="s">
        <v>224</v>
      </c>
      <c r="F22" s="24">
        <v>44438</v>
      </c>
      <c r="G22" s="76" t="s">
        <v>207</v>
      </c>
      <c r="H22" s="25">
        <v>174.99</v>
      </c>
      <c r="I22" s="25"/>
      <c r="J22" s="57"/>
      <c r="K22" s="57"/>
      <c r="L22" s="57"/>
      <c r="M22" s="25">
        <f t="shared" si="0"/>
        <v>174.99</v>
      </c>
    </row>
    <row r="23" spans="1:13" s="9" customFormat="1" ht="25.5">
      <c r="A23" s="23">
        <v>18</v>
      </c>
      <c r="B23" s="75">
        <v>101794747</v>
      </c>
      <c r="C23" s="76" t="s">
        <v>172</v>
      </c>
      <c r="D23" s="77">
        <v>22756</v>
      </c>
      <c r="E23" s="23" t="s">
        <v>225</v>
      </c>
      <c r="F23" s="24">
        <v>44439</v>
      </c>
      <c r="G23" s="76" t="s">
        <v>207</v>
      </c>
      <c r="H23" s="25">
        <v>174.99</v>
      </c>
      <c r="I23" s="25"/>
      <c r="J23" s="57"/>
      <c r="K23" s="57"/>
      <c r="L23" s="57"/>
      <c r="M23" s="25">
        <f t="shared" si="0"/>
        <v>174.99</v>
      </c>
    </row>
    <row r="24" spans="1:13" s="10" customFormat="1" ht="12.75">
      <c r="A24" s="179" t="s">
        <v>4</v>
      </c>
      <c r="B24" s="179"/>
      <c r="C24" s="179"/>
      <c r="D24" s="179"/>
      <c r="E24" s="179"/>
      <c r="F24" s="179"/>
      <c r="G24" s="179"/>
      <c r="H24" s="84">
        <f>SUM(H7:H23)</f>
        <v>128823.89000000003</v>
      </c>
      <c r="I24" s="84">
        <f>SUM(I7:I23)</f>
        <v>0</v>
      </c>
      <c r="J24" s="84"/>
      <c r="K24" s="84">
        <f>SUM(K13:K23)</f>
        <v>0</v>
      </c>
      <c r="L24" s="85">
        <f>SUM(L7:L23)</f>
        <v>0</v>
      </c>
      <c r="M24" s="84">
        <f>SUM(M7:M23)</f>
        <v>128823.89000000003</v>
      </c>
    </row>
    <row r="25" spans="1:13" ht="12.75">
      <c r="A25" s="86"/>
      <c r="B25" s="86"/>
      <c r="C25" s="87"/>
      <c r="D25" s="88"/>
      <c r="E25" s="89"/>
      <c r="F25" s="90"/>
      <c r="G25" s="91"/>
      <c r="H25" s="92"/>
      <c r="I25" s="92"/>
      <c r="J25" s="92"/>
      <c r="K25" s="92"/>
      <c r="L25" s="92"/>
      <c r="M25" s="92"/>
    </row>
    <row r="26" spans="1:13" ht="12.75">
      <c r="A26" s="89" t="s">
        <v>226</v>
      </c>
      <c r="B26" s="89"/>
      <c r="C26" s="89"/>
      <c r="D26" s="89"/>
      <c r="E26" s="89"/>
      <c r="F26" s="89"/>
      <c r="G26" s="91"/>
      <c r="H26" s="92"/>
      <c r="I26" s="92"/>
      <c r="J26" s="92"/>
      <c r="K26" s="92"/>
      <c r="L26" s="92"/>
      <c r="M26" s="92"/>
    </row>
    <row r="27" spans="1:13" ht="12.75">
      <c r="A27" s="89"/>
      <c r="B27" s="89"/>
      <c r="C27" s="89"/>
      <c r="D27" s="89"/>
      <c r="E27" s="89"/>
      <c r="F27" s="89"/>
      <c r="G27" s="91"/>
      <c r="H27" s="92"/>
      <c r="I27" s="92"/>
      <c r="J27" s="92"/>
      <c r="K27" s="92"/>
      <c r="L27" s="92"/>
      <c r="M27" s="92"/>
    </row>
    <row r="28" spans="1:13" ht="12.75">
      <c r="A28" s="89"/>
      <c r="B28" s="89"/>
      <c r="C28" s="89"/>
      <c r="D28" s="89"/>
      <c r="E28" s="89"/>
      <c r="F28" s="89"/>
      <c r="G28" s="91"/>
      <c r="H28" s="92"/>
      <c r="I28" s="92"/>
      <c r="J28" s="92"/>
      <c r="K28" s="92"/>
      <c r="L28" s="92"/>
      <c r="M28" s="92"/>
    </row>
    <row r="29" spans="1:13" ht="15">
      <c r="A29" s="2" t="s">
        <v>158</v>
      </c>
      <c r="B29" s="89"/>
      <c r="C29" s="89"/>
      <c r="D29" s="93"/>
      <c r="E29" s="89"/>
      <c r="F29" s="89"/>
      <c r="G29" s="91"/>
      <c r="H29" s="92"/>
      <c r="I29" s="92"/>
      <c r="J29" s="92"/>
      <c r="K29" s="95"/>
      <c r="L29" s="92"/>
      <c r="M29" s="92"/>
    </row>
    <row r="30" spans="1:13" ht="15">
      <c r="A30" s="2"/>
      <c r="B30" s="89"/>
      <c r="C30" s="89"/>
      <c r="D30" s="89"/>
      <c r="E30" s="89"/>
      <c r="F30" s="89"/>
      <c r="G30" s="91"/>
      <c r="H30" s="92"/>
      <c r="I30" s="92"/>
      <c r="J30" s="92"/>
      <c r="K30" s="92"/>
      <c r="L30" s="92"/>
      <c r="M30" s="92"/>
    </row>
    <row r="31" spans="1:13" ht="15">
      <c r="A31" s="14" t="s">
        <v>159</v>
      </c>
      <c r="B31" s="89"/>
      <c r="C31" s="89"/>
      <c r="D31" s="89"/>
      <c r="E31" s="89"/>
      <c r="F31" s="89"/>
      <c r="G31" s="91"/>
      <c r="H31" s="92"/>
      <c r="I31" s="92"/>
      <c r="J31" s="92"/>
      <c r="K31" s="92"/>
      <c r="L31" s="92"/>
      <c r="M31" s="92"/>
    </row>
    <row r="32" spans="1:13" ht="15">
      <c r="A32" s="65" t="s">
        <v>160</v>
      </c>
      <c r="B32" s="89"/>
      <c r="C32" s="89"/>
      <c r="D32" s="89"/>
      <c r="E32" s="89"/>
      <c r="F32" s="89"/>
      <c r="G32" s="91"/>
      <c r="H32" s="92"/>
      <c r="I32" s="92"/>
      <c r="J32" s="92"/>
      <c r="K32" s="92"/>
      <c r="L32" s="92"/>
      <c r="M32" s="92"/>
    </row>
    <row r="33" spans="1:13" ht="12.75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</row>
    <row r="34" spans="1:13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</sheetData>
  <mergeCells count="6">
    <mergeCell ref="A34:M34"/>
    <mergeCell ref="A3:M3"/>
    <mergeCell ref="A4:M4"/>
    <mergeCell ref="A5:M5"/>
    <mergeCell ref="A24:G24"/>
    <mergeCell ref="A33:M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9" workbookViewId="0">
      <selection sqref="A1:XFD5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s="7" customFormat="1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0" s="7" customFormat="1">
      <c r="A4" s="175" t="s">
        <v>82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83</v>
      </c>
      <c r="C7" s="54" t="s">
        <v>84</v>
      </c>
      <c r="D7" s="23" t="s">
        <v>85</v>
      </c>
      <c r="E7" s="24">
        <v>44433</v>
      </c>
      <c r="F7" s="25">
        <v>36090</v>
      </c>
      <c r="G7" s="24">
        <v>44561</v>
      </c>
      <c r="H7" s="57">
        <v>36090</v>
      </c>
      <c r="I7" s="52"/>
      <c r="J7" s="29" t="s">
        <v>42</v>
      </c>
    </row>
    <row r="8" spans="1:10" s="8" customFormat="1">
      <c r="B8" s="26" t="s">
        <v>86</v>
      </c>
      <c r="C8" s="29" t="s">
        <v>87</v>
      </c>
      <c r="D8" s="23" t="s">
        <v>88</v>
      </c>
      <c r="E8" s="24">
        <v>44425</v>
      </c>
      <c r="F8" s="25">
        <v>3115.2</v>
      </c>
      <c r="G8" s="24">
        <v>44561</v>
      </c>
      <c r="H8" s="57">
        <v>3115.2</v>
      </c>
      <c r="I8" s="52"/>
      <c r="J8" s="29" t="s">
        <v>42</v>
      </c>
    </row>
    <row r="9" spans="1:10" s="8" customFormat="1">
      <c r="B9" s="26" t="s">
        <v>86</v>
      </c>
      <c r="C9" s="29" t="s">
        <v>87</v>
      </c>
      <c r="D9" s="23" t="s">
        <v>89</v>
      </c>
      <c r="E9" s="24">
        <v>44425</v>
      </c>
      <c r="F9" s="25">
        <v>22414.1</v>
      </c>
      <c r="G9" s="24">
        <v>44561</v>
      </c>
      <c r="H9" s="57">
        <v>22414.1</v>
      </c>
      <c r="I9" s="52"/>
      <c r="J9" s="29" t="s">
        <v>42</v>
      </c>
    </row>
    <row r="10" spans="1:10" s="8" customFormat="1">
      <c r="B10" s="26" t="s">
        <v>90</v>
      </c>
      <c r="C10" s="29" t="s">
        <v>91</v>
      </c>
      <c r="D10" s="23" t="s">
        <v>92</v>
      </c>
      <c r="E10" s="24">
        <v>44414</v>
      </c>
      <c r="F10" s="25">
        <v>15080</v>
      </c>
      <c r="G10" s="24">
        <v>44926</v>
      </c>
      <c r="H10" s="57">
        <v>15080</v>
      </c>
      <c r="I10" s="52"/>
      <c r="J10" s="29" t="s">
        <v>42</v>
      </c>
    </row>
    <row r="11" spans="1:10" s="8" customFormat="1">
      <c r="B11" s="26" t="s">
        <v>93</v>
      </c>
      <c r="C11" s="29" t="s">
        <v>87</v>
      </c>
      <c r="D11" s="23" t="s">
        <v>94</v>
      </c>
      <c r="E11" s="24">
        <v>44418</v>
      </c>
      <c r="F11" s="25">
        <v>33466.57</v>
      </c>
      <c r="G11" s="24">
        <v>44561</v>
      </c>
      <c r="H11" s="57">
        <v>33466.57</v>
      </c>
      <c r="I11" s="52"/>
      <c r="J11" s="29" t="s">
        <v>42</v>
      </c>
    </row>
    <row r="12" spans="1:10" s="8" customFormat="1">
      <c r="B12" s="26" t="s">
        <v>95</v>
      </c>
      <c r="C12" s="29" t="s">
        <v>96</v>
      </c>
      <c r="D12" s="23" t="s">
        <v>97</v>
      </c>
      <c r="E12" s="24">
        <v>44412</v>
      </c>
      <c r="F12" s="25">
        <v>38114.54</v>
      </c>
      <c r="G12" s="24">
        <v>44926</v>
      </c>
      <c r="H12" s="57">
        <v>38114.54</v>
      </c>
      <c r="I12" s="52"/>
      <c r="J12" s="29" t="s">
        <v>42</v>
      </c>
    </row>
    <row r="13" spans="1:10" s="8" customFormat="1">
      <c r="B13" s="26" t="s">
        <v>98</v>
      </c>
      <c r="C13" s="29" t="s">
        <v>96</v>
      </c>
      <c r="D13" s="23" t="s">
        <v>99</v>
      </c>
      <c r="E13" s="24">
        <v>44407</v>
      </c>
      <c r="F13" s="57">
        <v>180315.19</v>
      </c>
      <c r="G13" s="24">
        <v>44926</v>
      </c>
      <c r="H13" s="57">
        <v>180315.19</v>
      </c>
      <c r="I13" s="52"/>
      <c r="J13" s="29" t="s">
        <v>42</v>
      </c>
    </row>
    <row r="14" spans="1:10" s="8" customFormat="1">
      <c r="B14" s="26" t="s">
        <v>66</v>
      </c>
      <c r="C14" s="29" t="s">
        <v>100</v>
      </c>
      <c r="D14" s="23" t="s">
        <v>101</v>
      </c>
      <c r="E14" s="24">
        <v>44436</v>
      </c>
      <c r="F14" s="25">
        <v>43997.14</v>
      </c>
      <c r="G14" s="24">
        <v>44561</v>
      </c>
      <c r="H14" s="57">
        <v>43997.14</v>
      </c>
      <c r="I14" s="52"/>
      <c r="J14" s="29" t="s">
        <v>42</v>
      </c>
    </row>
    <row r="15" spans="1:10" s="8" customFormat="1">
      <c r="B15" s="26" t="s">
        <v>79</v>
      </c>
      <c r="C15" s="29" t="s">
        <v>102</v>
      </c>
      <c r="D15" s="23" t="s">
        <v>103</v>
      </c>
      <c r="E15" s="24">
        <v>44457</v>
      </c>
      <c r="F15" s="25">
        <v>88923.21</v>
      </c>
      <c r="G15" s="24">
        <v>44561</v>
      </c>
      <c r="H15" s="57">
        <v>88923.21</v>
      </c>
      <c r="I15" s="52"/>
      <c r="J15" s="29" t="s">
        <v>42</v>
      </c>
    </row>
    <row r="16" spans="1:10" s="8" customFormat="1">
      <c r="B16" s="26" t="s">
        <v>66</v>
      </c>
      <c r="C16" s="29" t="s">
        <v>104</v>
      </c>
      <c r="D16" s="23" t="s">
        <v>105</v>
      </c>
      <c r="E16" s="24">
        <v>44436</v>
      </c>
      <c r="F16" s="25">
        <v>83248.28</v>
      </c>
      <c r="G16" s="24">
        <v>44561</v>
      </c>
      <c r="H16" s="57">
        <v>83248.28</v>
      </c>
      <c r="I16" s="52"/>
      <c r="J16" s="29" t="s">
        <v>42</v>
      </c>
    </row>
    <row r="17" spans="2:10" s="8" customFormat="1" ht="14.25" customHeight="1">
      <c r="B17" s="26" t="s">
        <v>106</v>
      </c>
      <c r="C17" s="29" t="s">
        <v>107</v>
      </c>
      <c r="D17" s="23" t="s">
        <v>108</v>
      </c>
      <c r="E17" s="24">
        <v>44420</v>
      </c>
      <c r="F17" s="25">
        <v>87727.65</v>
      </c>
      <c r="G17" s="24">
        <v>44561</v>
      </c>
      <c r="H17" s="57">
        <v>87727.65</v>
      </c>
      <c r="I17" s="52"/>
      <c r="J17" s="29" t="s">
        <v>42</v>
      </c>
    </row>
    <row r="18" spans="2:10" s="8" customFormat="1">
      <c r="B18" s="26" t="s">
        <v>109</v>
      </c>
      <c r="C18" s="29" t="s">
        <v>110</v>
      </c>
      <c r="D18" s="23" t="s">
        <v>25</v>
      </c>
      <c r="E18" s="24">
        <v>44404</v>
      </c>
      <c r="F18" s="25">
        <v>6136</v>
      </c>
      <c r="G18" s="24">
        <v>44561</v>
      </c>
      <c r="H18" s="57">
        <v>6136</v>
      </c>
      <c r="I18" s="52"/>
      <c r="J18" s="29" t="s">
        <v>42</v>
      </c>
    </row>
    <row r="19" spans="2:10" s="8" customFormat="1">
      <c r="B19" s="26" t="s">
        <v>111</v>
      </c>
      <c r="C19" s="29" t="s">
        <v>112</v>
      </c>
      <c r="D19" s="23" t="s">
        <v>113</v>
      </c>
      <c r="E19" s="24">
        <v>44411</v>
      </c>
      <c r="F19" s="25">
        <v>21620.080000000002</v>
      </c>
      <c r="G19" s="24">
        <v>44926</v>
      </c>
      <c r="H19" s="57">
        <v>21620.080000000002</v>
      </c>
      <c r="I19" s="52"/>
      <c r="J19" s="29" t="s">
        <v>42</v>
      </c>
    </row>
    <row r="20" spans="2:10" s="8" customFormat="1">
      <c r="B20" s="26" t="s">
        <v>114</v>
      </c>
      <c r="C20" s="29" t="s">
        <v>115</v>
      </c>
      <c r="D20" s="23" t="s">
        <v>116</v>
      </c>
      <c r="E20" s="24">
        <v>44433</v>
      </c>
      <c r="F20" s="25">
        <v>344999.96</v>
      </c>
      <c r="G20" s="24">
        <v>44926</v>
      </c>
      <c r="H20" s="57">
        <v>344999.96</v>
      </c>
      <c r="I20" s="52"/>
      <c r="J20" s="29" t="s">
        <v>42</v>
      </c>
    </row>
    <row r="21" spans="2:10" s="8" customFormat="1">
      <c r="B21" s="26" t="s">
        <v>60</v>
      </c>
      <c r="C21" s="29" t="s">
        <v>118</v>
      </c>
      <c r="D21" s="23" t="s">
        <v>117</v>
      </c>
      <c r="E21" s="24">
        <v>44432</v>
      </c>
      <c r="F21" s="25">
        <v>6218.71</v>
      </c>
      <c r="G21" s="24">
        <v>44561</v>
      </c>
      <c r="H21" s="57">
        <v>6218.71</v>
      </c>
      <c r="I21" s="52"/>
      <c r="J21" s="29" t="s">
        <v>42</v>
      </c>
    </row>
    <row r="22" spans="2:10" s="8" customFormat="1">
      <c r="B22" s="26" t="s">
        <v>119</v>
      </c>
      <c r="C22" s="29" t="s">
        <v>120</v>
      </c>
      <c r="D22" s="23" t="s">
        <v>121</v>
      </c>
      <c r="E22" s="24">
        <v>44427</v>
      </c>
      <c r="F22" s="25">
        <v>550000</v>
      </c>
      <c r="G22" s="24">
        <v>44926</v>
      </c>
      <c r="H22" s="57">
        <v>550000</v>
      </c>
      <c r="I22" s="52"/>
      <c r="J22" s="29" t="s">
        <v>42</v>
      </c>
    </row>
    <row r="23" spans="2:10" s="8" customFormat="1">
      <c r="B23" s="26" t="s">
        <v>86</v>
      </c>
      <c r="C23" s="29" t="s">
        <v>122</v>
      </c>
      <c r="D23" s="23" t="s">
        <v>89</v>
      </c>
      <c r="E23" s="24">
        <v>44425</v>
      </c>
      <c r="F23" s="25">
        <v>24414.1</v>
      </c>
      <c r="G23" s="24">
        <v>44561</v>
      </c>
      <c r="H23" s="57">
        <v>24414.1</v>
      </c>
      <c r="I23" s="52"/>
      <c r="J23" s="29" t="s">
        <v>42</v>
      </c>
    </row>
    <row r="24" spans="2:10" s="8" customFormat="1">
      <c r="B24" s="26" t="s">
        <v>123</v>
      </c>
      <c r="C24" s="29" t="s">
        <v>124</v>
      </c>
      <c r="D24" s="23" t="s">
        <v>138</v>
      </c>
      <c r="E24" s="24">
        <v>44438</v>
      </c>
      <c r="F24" s="25">
        <v>1749.94</v>
      </c>
      <c r="G24" s="24">
        <v>44561</v>
      </c>
      <c r="H24" s="57">
        <v>1949.94</v>
      </c>
      <c r="I24" s="52"/>
      <c r="J24" s="29" t="s">
        <v>42</v>
      </c>
    </row>
    <row r="25" spans="2:10" s="8" customFormat="1">
      <c r="B25" s="26" t="s">
        <v>139</v>
      </c>
      <c r="C25" s="29" t="s">
        <v>140</v>
      </c>
      <c r="D25" s="23" t="s">
        <v>141</v>
      </c>
      <c r="E25" s="24">
        <v>44435</v>
      </c>
      <c r="F25" s="25">
        <v>11980</v>
      </c>
      <c r="G25" s="24">
        <v>44561</v>
      </c>
      <c r="H25" s="57">
        <v>11980</v>
      </c>
      <c r="I25" s="52"/>
      <c r="J25" s="29" t="s">
        <v>42</v>
      </c>
    </row>
    <row r="26" spans="2:10" s="8" customFormat="1">
      <c r="B26" s="26" t="s">
        <v>123</v>
      </c>
      <c r="C26" s="29" t="s">
        <v>147</v>
      </c>
      <c r="D26" s="61" t="s">
        <v>12</v>
      </c>
      <c r="E26" s="63">
        <v>44393</v>
      </c>
      <c r="F26" s="62">
        <v>160</v>
      </c>
      <c r="G26" s="24">
        <v>44561</v>
      </c>
      <c r="H26" s="62">
        <v>160</v>
      </c>
      <c r="I26" s="52"/>
      <c r="J26" s="29" t="s">
        <v>42</v>
      </c>
    </row>
    <row r="27" spans="2:10" s="8" customFormat="1">
      <c r="B27" s="26" t="s">
        <v>123</v>
      </c>
      <c r="C27" s="29" t="s">
        <v>147</v>
      </c>
      <c r="D27" s="61" t="s">
        <v>13</v>
      </c>
      <c r="E27" s="64">
        <v>44396</v>
      </c>
      <c r="F27" s="62">
        <v>160</v>
      </c>
      <c r="G27" s="24">
        <v>44561</v>
      </c>
      <c r="H27" s="62">
        <v>160</v>
      </c>
      <c r="I27" s="52"/>
      <c r="J27" s="29" t="s">
        <v>42</v>
      </c>
    </row>
    <row r="28" spans="2:10" s="8" customFormat="1">
      <c r="B28" s="26" t="s">
        <v>123</v>
      </c>
      <c r="C28" s="29" t="s">
        <v>147</v>
      </c>
      <c r="D28" s="61" t="s">
        <v>14</v>
      </c>
      <c r="E28" s="64">
        <v>44397</v>
      </c>
      <c r="F28" s="62">
        <v>174.99</v>
      </c>
      <c r="G28" s="24">
        <v>44561</v>
      </c>
      <c r="H28" s="62">
        <v>174.99</v>
      </c>
      <c r="I28" s="52"/>
      <c r="J28" s="29" t="s">
        <v>42</v>
      </c>
    </row>
    <row r="29" spans="2:10" s="8" customFormat="1">
      <c r="B29" s="26" t="s">
        <v>123</v>
      </c>
      <c r="C29" s="29" t="s">
        <v>147</v>
      </c>
      <c r="D29" s="61" t="s">
        <v>15</v>
      </c>
      <c r="E29" s="64">
        <v>44398</v>
      </c>
      <c r="F29" s="62">
        <v>160</v>
      </c>
      <c r="G29" s="24">
        <v>44561</v>
      </c>
      <c r="H29" s="62">
        <v>160</v>
      </c>
      <c r="I29" s="52"/>
      <c r="J29" s="29" t="s">
        <v>42</v>
      </c>
    </row>
    <row r="30" spans="2:10" s="8" customFormat="1">
      <c r="B30" s="26" t="s">
        <v>123</v>
      </c>
      <c r="C30" s="29" t="s">
        <v>147</v>
      </c>
      <c r="D30" s="61" t="s">
        <v>16</v>
      </c>
      <c r="E30" s="64">
        <v>44399</v>
      </c>
      <c r="F30" s="62">
        <v>154.99</v>
      </c>
      <c r="G30" s="24">
        <v>44561</v>
      </c>
      <c r="H30" s="62">
        <v>154.99</v>
      </c>
      <c r="I30" s="52"/>
      <c r="J30" s="29" t="s">
        <v>42</v>
      </c>
    </row>
    <row r="31" spans="2:10" s="8" customFormat="1">
      <c r="B31" s="26" t="s">
        <v>123</v>
      </c>
      <c r="C31" s="29" t="s">
        <v>147</v>
      </c>
      <c r="D31" s="61" t="s">
        <v>19</v>
      </c>
      <c r="E31" s="64">
        <v>44400</v>
      </c>
      <c r="F31" s="62">
        <v>169.99</v>
      </c>
      <c r="G31" s="24">
        <v>44561</v>
      </c>
      <c r="H31" s="62">
        <v>169.99</v>
      </c>
      <c r="I31" s="52"/>
      <c r="J31" s="29" t="s">
        <v>42</v>
      </c>
    </row>
    <row r="32" spans="2:10" s="8" customFormat="1">
      <c r="B32" s="26" t="s">
        <v>123</v>
      </c>
      <c r="C32" s="29" t="s">
        <v>147</v>
      </c>
      <c r="D32" s="61" t="s">
        <v>20</v>
      </c>
      <c r="E32" s="64">
        <v>44403</v>
      </c>
      <c r="F32" s="62">
        <v>174.99</v>
      </c>
      <c r="G32" s="24">
        <v>44561</v>
      </c>
      <c r="H32" s="62">
        <v>174.99</v>
      </c>
      <c r="I32" s="52"/>
      <c r="J32" s="29" t="s">
        <v>42</v>
      </c>
    </row>
    <row r="33" spans="2:10" s="8" customFormat="1">
      <c r="B33" s="26" t="s">
        <v>123</v>
      </c>
      <c r="C33" s="29" t="s">
        <v>147</v>
      </c>
      <c r="D33" s="61" t="s">
        <v>21</v>
      </c>
      <c r="E33" s="64">
        <v>44404</v>
      </c>
      <c r="F33" s="62">
        <v>145</v>
      </c>
      <c r="G33" s="24">
        <v>44561</v>
      </c>
      <c r="H33" s="62">
        <v>145</v>
      </c>
      <c r="I33" s="52"/>
      <c r="J33" s="29" t="s">
        <v>42</v>
      </c>
    </row>
    <row r="34" spans="2:10" s="8" customFormat="1">
      <c r="B34" s="26" t="s">
        <v>123</v>
      </c>
      <c r="C34" s="29" t="s">
        <v>147</v>
      </c>
      <c r="D34" s="61" t="s">
        <v>22</v>
      </c>
      <c r="E34" s="64">
        <v>44405</v>
      </c>
      <c r="F34" s="62">
        <v>145</v>
      </c>
      <c r="G34" s="24">
        <v>44561</v>
      </c>
      <c r="H34" s="62">
        <v>145</v>
      </c>
      <c r="I34" s="52"/>
      <c r="J34" s="29" t="s">
        <v>42</v>
      </c>
    </row>
    <row r="35" spans="2:10" s="8" customFormat="1">
      <c r="B35" s="26" t="s">
        <v>123</v>
      </c>
      <c r="C35" s="29" t="s">
        <v>147</v>
      </c>
      <c r="D35" s="61" t="s">
        <v>23</v>
      </c>
      <c r="E35" s="64">
        <v>44406</v>
      </c>
      <c r="F35" s="62">
        <v>169.99</v>
      </c>
      <c r="G35" s="24">
        <v>44561</v>
      </c>
      <c r="H35" s="62">
        <v>169.99</v>
      </c>
      <c r="I35" s="52"/>
      <c r="J35" s="29" t="s">
        <v>42</v>
      </c>
    </row>
    <row r="36" spans="2:10" s="8" customFormat="1">
      <c r="B36" s="26" t="s">
        <v>123</v>
      </c>
      <c r="C36" s="29" t="s">
        <v>147</v>
      </c>
      <c r="D36" s="61" t="s">
        <v>27</v>
      </c>
      <c r="E36" s="64">
        <v>44407</v>
      </c>
      <c r="F36" s="62">
        <v>169.99</v>
      </c>
      <c r="G36" s="24">
        <v>44561</v>
      </c>
      <c r="H36" s="62">
        <v>169.99</v>
      </c>
      <c r="I36" s="52"/>
      <c r="J36" s="29" t="s">
        <v>42</v>
      </c>
    </row>
    <row r="37" spans="2:10" s="8" customFormat="1">
      <c r="B37" s="26" t="s">
        <v>123</v>
      </c>
      <c r="C37" s="29" t="s">
        <v>147</v>
      </c>
      <c r="D37" s="61" t="s">
        <v>142</v>
      </c>
      <c r="E37" s="64">
        <v>44410</v>
      </c>
      <c r="F37" s="62">
        <v>154.99</v>
      </c>
      <c r="G37" s="24">
        <v>44561</v>
      </c>
      <c r="H37" s="62">
        <v>154.99</v>
      </c>
      <c r="I37" s="52"/>
      <c r="J37" s="29" t="s">
        <v>42</v>
      </c>
    </row>
    <row r="38" spans="2:10" s="8" customFormat="1">
      <c r="B38" s="26" t="s">
        <v>123</v>
      </c>
      <c r="C38" s="29" t="s">
        <v>147</v>
      </c>
      <c r="D38" s="61" t="s">
        <v>143</v>
      </c>
      <c r="E38" s="64">
        <v>44411</v>
      </c>
      <c r="F38" s="62">
        <v>160</v>
      </c>
      <c r="G38" s="24">
        <v>44561</v>
      </c>
      <c r="H38" s="62">
        <v>160</v>
      </c>
      <c r="I38" s="52"/>
      <c r="J38" s="29" t="s">
        <v>42</v>
      </c>
    </row>
    <row r="39" spans="2:10" s="8" customFormat="1">
      <c r="B39" s="26" t="s">
        <v>123</v>
      </c>
      <c r="C39" s="29" t="s">
        <v>147</v>
      </c>
      <c r="D39" s="61" t="s">
        <v>144</v>
      </c>
      <c r="E39" s="64">
        <v>44412</v>
      </c>
      <c r="F39" s="62">
        <v>165</v>
      </c>
      <c r="G39" s="24">
        <v>44561</v>
      </c>
      <c r="H39" s="62">
        <v>165</v>
      </c>
      <c r="I39" s="52"/>
      <c r="J39" s="29" t="s">
        <v>42</v>
      </c>
    </row>
    <row r="40" spans="2:10" s="8" customFormat="1">
      <c r="B40" s="26" t="s">
        <v>123</v>
      </c>
      <c r="C40" s="29" t="s">
        <v>147</v>
      </c>
      <c r="D40" s="61" t="s">
        <v>145</v>
      </c>
      <c r="E40" s="64">
        <v>44413</v>
      </c>
      <c r="F40" s="62">
        <v>160</v>
      </c>
      <c r="G40" s="24">
        <v>44561</v>
      </c>
      <c r="H40" s="62">
        <v>160</v>
      </c>
      <c r="I40" s="52"/>
      <c r="J40" s="29" t="s">
        <v>42</v>
      </c>
    </row>
    <row r="41" spans="2:10" s="8" customFormat="1">
      <c r="B41" s="26" t="s">
        <v>123</v>
      </c>
      <c r="C41" s="29" t="s">
        <v>147</v>
      </c>
      <c r="D41" s="61" t="s">
        <v>146</v>
      </c>
      <c r="E41" s="64">
        <v>44414</v>
      </c>
      <c r="F41" s="62">
        <v>154.99</v>
      </c>
      <c r="G41" s="24">
        <v>44561</v>
      </c>
      <c r="H41" s="62">
        <v>154.99</v>
      </c>
      <c r="I41" s="52"/>
      <c r="J41" s="29" t="s">
        <v>42</v>
      </c>
    </row>
    <row r="42" spans="2:10" s="8" customFormat="1">
      <c r="B42" s="26" t="s">
        <v>123</v>
      </c>
      <c r="C42" s="29" t="s">
        <v>148</v>
      </c>
      <c r="D42" s="23" t="s">
        <v>17</v>
      </c>
      <c r="E42" s="24">
        <v>44400</v>
      </c>
      <c r="F42" s="25">
        <v>1600</v>
      </c>
      <c r="G42" s="24">
        <v>44561</v>
      </c>
      <c r="H42" s="57">
        <v>1600</v>
      </c>
      <c r="I42" s="52"/>
      <c r="J42" s="29" t="s">
        <v>42</v>
      </c>
    </row>
    <row r="43" spans="2:10" s="8" customFormat="1">
      <c r="B43" s="26" t="s">
        <v>151</v>
      </c>
      <c r="C43" s="29" t="s">
        <v>149</v>
      </c>
      <c r="D43" s="23" t="s">
        <v>150</v>
      </c>
      <c r="E43" s="24">
        <v>44439</v>
      </c>
      <c r="F43" s="25">
        <v>1640.01</v>
      </c>
      <c r="G43" s="24">
        <v>44561</v>
      </c>
      <c r="H43" s="57">
        <v>1640.01</v>
      </c>
      <c r="I43" s="52"/>
      <c r="J43" s="29" t="s">
        <v>42</v>
      </c>
    </row>
    <row r="44" spans="2:10" s="8" customFormat="1">
      <c r="B44" s="26" t="s">
        <v>152</v>
      </c>
      <c r="C44" s="29" t="s">
        <v>153</v>
      </c>
      <c r="D44" s="23" t="s">
        <v>154</v>
      </c>
      <c r="E44" s="24">
        <v>44414</v>
      </c>
      <c r="F44" s="25">
        <v>5199.96</v>
      </c>
      <c r="G44" s="24">
        <v>44561</v>
      </c>
      <c r="H44" s="57">
        <v>5199.96</v>
      </c>
      <c r="I44" s="52"/>
      <c r="J44" s="29"/>
    </row>
    <row r="45" spans="2:10" s="8" customFormat="1">
      <c r="B45" s="26" t="s">
        <v>157</v>
      </c>
      <c r="C45" s="29" t="s">
        <v>155</v>
      </c>
      <c r="D45" s="23" t="s">
        <v>156</v>
      </c>
      <c r="E45" s="24">
        <v>44405</v>
      </c>
      <c r="F45" s="25">
        <v>5310</v>
      </c>
      <c r="G45" s="24">
        <v>44561</v>
      </c>
      <c r="H45" s="57">
        <v>5310</v>
      </c>
      <c r="I45" s="52"/>
      <c r="J45" s="29"/>
    </row>
    <row r="46" spans="2:10" s="8" customFormat="1">
      <c r="B46" s="26"/>
      <c r="C46" s="29"/>
      <c r="D46" s="23"/>
      <c r="E46" s="24"/>
      <c r="F46" s="25"/>
      <c r="G46" s="24"/>
      <c r="H46" s="57"/>
      <c r="I46" s="52"/>
      <c r="J46" s="29"/>
    </row>
    <row r="47" spans="2:10" s="8" customFormat="1">
      <c r="B47" s="26"/>
      <c r="C47" s="29"/>
      <c r="D47" s="23"/>
      <c r="E47" s="24"/>
      <c r="F47" s="25"/>
      <c r="G47" s="24"/>
      <c r="H47" s="57"/>
      <c r="I47" s="52"/>
      <c r="J47" s="29"/>
    </row>
    <row r="48" spans="2:10" s="8" customFormat="1" ht="15.75">
      <c r="B48" s="26"/>
      <c r="C48" s="29"/>
      <c r="D48" s="23"/>
      <c r="E48" s="24"/>
      <c r="F48" s="17"/>
      <c r="G48" s="24"/>
      <c r="H48" s="57"/>
      <c r="I48" s="52"/>
      <c r="J48" s="29"/>
    </row>
    <row r="49" spans="1:10" ht="15.75">
      <c r="A49" s="173" t="s">
        <v>4</v>
      </c>
      <c r="B49" s="173"/>
      <c r="C49" s="173"/>
      <c r="D49" s="173"/>
      <c r="E49" s="173"/>
      <c r="F49" s="173"/>
      <c r="G49" s="173"/>
      <c r="H49" s="173"/>
      <c r="I49" s="173"/>
      <c r="J49" s="42"/>
    </row>
    <row r="50" spans="1:10" ht="15.75">
      <c r="A50" s="19"/>
      <c r="B50" s="20"/>
      <c r="C50" s="20"/>
      <c r="D50" s="20"/>
      <c r="E50" s="21"/>
      <c r="F50" s="22"/>
      <c r="G50" s="20"/>
      <c r="H50" s="58"/>
      <c r="I50" s="30"/>
      <c r="J50" s="30"/>
    </row>
    <row r="51" spans="1:10">
      <c r="I51" s="4"/>
    </row>
    <row r="52" spans="1:10">
      <c r="B52" s="2" t="s">
        <v>158</v>
      </c>
      <c r="F52" s="3"/>
      <c r="I52" s="4" t="s">
        <v>8</v>
      </c>
    </row>
    <row r="53" spans="1:10">
      <c r="F53" s="44"/>
      <c r="I53" s="4"/>
      <c r="J53" s="43"/>
    </row>
    <row r="54" spans="1:10">
      <c r="B54" s="14" t="s">
        <v>159</v>
      </c>
      <c r="F54" s="44"/>
      <c r="I54" s="4"/>
      <c r="J54" s="45"/>
    </row>
    <row r="55" spans="1:10">
      <c r="A55" s="13"/>
      <c r="B55" s="65" t="s">
        <v>160</v>
      </c>
      <c r="C55" s="14"/>
      <c r="D55" s="14"/>
      <c r="F55" s="47"/>
      <c r="G55" s="14"/>
      <c r="I55" s="15" t="s">
        <v>9</v>
      </c>
      <c r="J55" s="46"/>
    </row>
    <row r="56" spans="1:10">
      <c r="F56" s="7"/>
      <c r="I56" s="16" t="s">
        <v>10</v>
      </c>
      <c r="J56" s="48"/>
    </row>
    <row r="57" spans="1:10">
      <c r="F57" s="49"/>
      <c r="J57" s="43"/>
    </row>
  </sheetData>
  <mergeCells count="4">
    <mergeCell ref="A2:J2"/>
    <mergeCell ref="A3:J3"/>
    <mergeCell ref="A4:J4"/>
    <mergeCell ref="A49:I4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B22" sqref="B22"/>
    </sheetView>
  </sheetViews>
  <sheetFormatPr baseColWidth="10" defaultColWidth="14.85546875" defaultRowHeight="12"/>
  <cols>
    <col min="1" max="1" width="14.42578125" style="9" customWidth="1"/>
    <col min="2" max="2" width="34.7109375" style="10" customWidth="1"/>
    <col min="3" max="3" width="10.85546875" style="97" customWidth="1"/>
    <col min="4" max="4" width="17.28515625" style="81" customWidth="1"/>
    <col min="5" max="5" width="12.42578125" style="11" customWidth="1"/>
    <col min="6" max="6" width="46.28515625" style="98" customWidth="1"/>
    <col min="7" max="7" width="14.7109375" style="12" customWidth="1"/>
    <col min="8" max="8" width="13.5703125" style="12" customWidth="1"/>
    <col min="9" max="9" width="7.5703125" style="12" customWidth="1"/>
    <col min="10" max="10" width="8.5703125" style="12" customWidth="1"/>
    <col min="11" max="11" width="8.85546875" style="12" customWidth="1"/>
    <col min="12" max="12" width="13.7109375" style="12" customWidth="1"/>
    <col min="13" max="16384" width="14.85546875" style="81"/>
  </cols>
  <sheetData>
    <row r="1" spans="1:12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2" s="7" customFormat="1" ht="15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2" s="7" customFormat="1" ht="15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2" s="7" customFormat="1" ht="15">
      <c r="A4" s="175" t="s">
        <v>227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2" s="1" customFormat="1" ht="15">
      <c r="H5" s="56"/>
      <c r="I5" s="28"/>
      <c r="J5" s="28"/>
    </row>
    <row r="6" spans="1:12" s="67" customFormat="1" ht="18.75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</row>
    <row r="7" spans="1:12" s="9" customFormat="1" ht="30">
      <c r="A7" s="68" t="s">
        <v>161</v>
      </c>
      <c r="B7" s="69" t="s">
        <v>0</v>
      </c>
      <c r="C7" s="70" t="s">
        <v>162</v>
      </c>
      <c r="D7" s="71" t="s">
        <v>2</v>
      </c>
      <c r="E7" s="71" t="s">
        <v>2</v>
      </c>
      <c r="F7" s="72" t="s">
        <v>3</v>
      </c>
      <c r="G7" s="73" t="s">
        <v>163</v>
      </c>
      <c r="H7" s="73" t="s">
        <v>164</v>
      </c>
      <c r="I7" s="74" t="s">
        <v>165</v>
      </c>
      <c r="J7" s="74" t="s">
        <v>166</v>
      </c>
      <c r="K7" s="74" t="s">
        <v>167</v>
      </c>
      <c r="L7" s="73" t="s">
        <v>168</v>
      </c>
    </row>
    <row r="8" spans="1:12" s="9" customFormat="1" ht="90">
      <c r="A8" s="75">
        <v>131148672</v>
      </c>
      <c r="B8" s="76" t="s">
        <v>169</v>
      </c>
      <c r="C8" s="77">
        <v>340</v>
      </c>
      <c r="D8" s="60" t="s">
        <v>170</v>
      </c>
      <c r="E8" s="64">
        <v>44434</v>
      </c>
      <c r="F8" s="78" t="s">
        <v>171</v>
      </c>
      <c r="G8" s="25"/>
      <c r="H8" s="79">
        <v>151390.37</v>
      </c>
      <c r="I8" s="57"/>
      <c r="J8" s="57"/>
      <c r="K8" s="57"/>
      <c r="L8" s="25">
        <f t="shared" ref="L8:L30" si="0">G8+H8+I8+J8+K8</f>
        <v>151390.37</v>
      </c>
    </row>
    <row r="9" spans="1:12" s="80" customFormat="1" ht="25.5">
      <c r="A9" s="75">
        <v>101794747</v>
      </c>
      <c r="B9" s="76" t="s">
        <v>172</v>
      </c>
      <c r="C9" s="77">
        <v>22761</v>
      </c>
      <c r="D9" s="60" t="s">
        <v>173</v>
      </c>
      <c r="E9" s="64">
        <v>44440</v>
      </c>
      <c r="F9" s="76" t="s">
        <v>174</v>
      </c>
      <c r="G9" s="25">
        <v>174.99</v>
      </c>
      <c r="H9" s="25"/>
      <c r="I9" s="57"/>
      <c r="J9" s="57"/>
      <c r="K9" s="57"/>
      <c r="L9" s="25">
        <f t="shared" si="0"/>
        <v>174.99</v>
      </c>
    </row>
    <row r="10" spans="1:12" s="80" customFormat="1" ht="25.5">
      <c r="A10" s="75">
        <v>101794747</v>
      </c>
      <c r="B10" s="76" t="s">
        <v>172</v>
      </c>
      <c r="C10" s="77">
        <v>22765</v>
      </c>
      <c r="D10" s="60" t="s">
        <v>175</v>
      </c>
      <c r="E10" s="64">
        <v>44441</v>
      </c>
      <c r="F10" s="76" t="s">
        <v>174</v>
      </c>
      <c r="G10" s="25">
        <v>174.99</v>
      </c>
      <c r="H10" s="25"/>
      <c r="I10" s="57"/>
      <c r="J10" s="57"/>
      <c r="K10" s="57"/>
      <c r="L10" s="25">
        <f t="shared" si="0"/>
        <v>174.99</v>
      </c>
    </row>
    <row r="11" spans="1:12" s="80" customFormat="1" ht="25.5">
      <c r="A11" s="75">
        <v>101794747</v>
      </c>
      <c r="B11" s="76" t="s">
        <v>172</v>
      </c>
      <c r="C11" s="77">
        <v>22771</v>
      </c>
      <c r="D11" s="60" t="s">
        <v>176</v>
      </c>
      <c r="E11" s="64">
        <v>44442</v>
      </c>
      <c r="F11" s="76" t="s">
        <v>174</v>
      </c>
      <c r="G11" s="25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5.5">
      <c r="A12" s="75">
        <v>101794747</v>
      </c>
      <c r="B12" s="76" t="s">
        <v>172</v>
      </c>
      <c r="C12" s="77">
        <v>22777</v>
      </c>
      <c r="D12" s="60" t="s">
        <v>177</v>
      </c>
      <c r="E12" s="64">
        <v>44445</v>
      </c>
      <c r="F12" s="76" t="s">
        <v>174</v>
      </c>
      <c r="G12" s="25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5.5">
      <c r="A13" s="75">
        <v>101794747</v>
      </c>
      <c r="B13" s="76" t="s">
        <v>172</v>
      </c>
      <c r="C13" s="77">
        <v>22784</v>
      </c>
      <c r="D13" s="60" t="s">
        <v>178</v>
      </c>
      <c r="E13" s="64">
        <v>44447</v>
      </c>
      <c r="F13" s="76" t="s">
        <v>174</v>
      </c>
      <c r="G13" s="25">
        <v>174.99</v>
      </c>
      <c r="H13" s="25"/>
      <c r="I13" s="57"/>
      <c r="J13" s="57"/>
      <c r="K13" s="57"/>
      <c r="L13" s="25">
        <f t="shared" si="0"/>
        <v>174.99</v>
      </c>
    </row>
    <row r="14" spans="1:12" s="9" customFormat="1" ht="25.5">
      <c r="A14" s="75">
        <v>101794747</v>
      </c>
      <c r="B14" s="76" t="s">
        <v>172</v>
      </c>
      <c r="C14" s="77">
        <v>22786</v>
      </c>
      <c r="D14" s="60" t="s">
        <v>179</v>
      </c>
      <c r="E14" s="64">
        <v>44448</v>
      </c>
      <c r="F14" s="76" t="s">
        <v>174</v>
      </c>
      <c r="G14" s="25">
        <v>174.99</v>
      </c>
      <c r="H14" s="25"/>
      <c r="I14" s="57"/>
      <c r="J14" s="57"/>
      <c r="K14" s="57"/>
      <c r="L14" s="25">
        <f t="shared" si="0"/>
        <v>174.99</v>
      </c>
    </row>
    <row r="15" spans="1:12" s="9" customFormat="1" ht="25.5">
      <c r="A15" s="75">
        <v>101794747</v>
      </c>
      <c r="B15" s="76" t="s">
        <v>172</v>
      </c>
      <c r="C15" s="77">
        <v>22791</v>
      </c>
      <c r="D15" s="60" t="s">
        <v>180</v>
      </c>
      <c r="E15" s="64">
        <v>44449</v>
      </c>
      <c r="F15" s="76" t="s">
        <v>174</v>
      </c>
      <c r="G15" s="25">
        <v>174.99</v>
      </c>
      <c r="H15" s="25"/>
      <c r="I15" s="57"/>
      <c r="J15" s="57"/>
      <c r="K15" s="57"/>
      <c r="L15" s="25">
        <f t="shared" si="0"/>
        <v>174.99</v>
      </c>
    </row>
    <row r="16" spans="1:12" ht="25.5">
      <c r="A16" s="75">
        <v>101794747</v>
      </c>
      <c r="B16" s="76" t="s">
        <v>172</v>
      </c>
      <c r="C16" s="77">
        <v>22793</v>
      </c>
      <c r="D16" s="60" t="s">
        <v>181</v>
      </c>
      <c r="E16" s="64">
        <v>44452</v>
      </c>
      <c r="F16" s="76" t="s">
        <v>174</v>
      </c>
      <c r="G16" s="25">
        <v>174.99</v>
      </c>
      <c r="H16" s="25"/>
      <c r="I16" s="57"/>
      <c r="J16" s="57"/>
      <c r="K16" s="57"/>
      <c r="L16" s="25">
        <f t="shared" si="0"/>
        <v>174.99</v>
      </c>
    </row>
    <row r="17" spans="1:12" ht="25.5">
      <c r="A17" s="75">
        <v>101794747</v>
      </c>
      <c r="B17" s="76" t="s">
        <v>172</v>
      </c>
      <c r="C17" s="77">
        <v>22794</v>
      </c>
      <c r="D17" s="60" t="s">
        <v>182</v>
      </c>
      <c r="E17" s="64">
        <v>44453</v>
      </c>
      <c r="F17" s="76" t="s">
        <v>174</v>
      </c>
      <c r="G17" s="25">
        <v>174.99</v>
      </c>
      <c r="H17" s="25"/>
      <c r="I17" s="57"/>
      <c r="J17" s="57"/>
      <c r="K17" s="57"/>
      <c r="L17" s="25">
        <f t="shared" si="0"/>
        <v>174.99</v>
      </c>
    </row>
    <row r="18" spans="1:12" s="9" customFormat="1" ht="25.5">
      <c r="A18" s="75">
        <v>101794747</v>
      </c>
      <c r="B18" s="76" t="s">
        <v>172</v>
      </c>
      <c r="C18" s="77">
        <v>22796</v>
      </c>
      <c r="D18" s="60" t="s">
        <v>183</v>
      </c>
      <c r="E18" s="64">
        <v>44454</v>
      </c>
      <c r="F18" s="76" t="s">
        <v>174</v>
      </c>
      <c r="G18" s="25">
        <v>174.99</v>
      </c>
      <c r="H18" s="25"/>
      <c r="I18" s="57"/>
      <c r="J18" s="57"/>
      <c r="K18" s="57"/>
      <c r="L18" s="25">
        <f t="shared" si="0"/>
        <v>174.99</v>
      </c>
    </row>
    <row r="19" spans="1:12" s="9" customFormat="1" ht="25.5">
      <c r="A19" s="75">
        <v>101794747</v>
      </c>
      <c r="B19" s="76" t="s">
        <v>172</v>
      </c>
      <c r="C19" s="77">
        <v>22798</v>
      </c>
      <c r="D19" s="60" t="s">
        <v>184</v>
      </c>
      <c r="E19" s="64">
        <v>44455</v>
      </c>
      <c r="F19" s="76" t="s">
        <v>174</v>
      </c>
      <c r="G19" s="25">
        <v>174.99</v>
      </c>
      <c r="H19" s="25"/>
      <c r="I19" s="57"/>
      <c r="J19" s="57"/>
      <c r="K19" s="57"/>
      <c r="L19" s="25">
        <f t="shared" si="0"/>
        <v>174.99</v>
      </c>
    </row>
    <row r="20" spans="1:12" s="9" customFormat="1" ht="25.5">
      <c r="A20" s="75">
        <v>101794747</v>
      </c>
      <c r="B20" s="76" t="s">
        <v>172</v>
      </c>
      <c r="C20" s="77">
        <v>22801</v>
      </c>
      <c r="D20" s="60" t="s">
        <v>185</v>
      </c>
      <c r="E20" s="64">
        <v>44456</v>
      </c>
      <c r="F20" s="76" t="s">
        <v>174</v>
      </c>
      <c r="G20" s="25">
        <v>174.99</v>
      </c>
      <c r="H20" s="25"/>
      <c r="I20" s="57"/>
      <c r="J20" s="57"/>
      <c r="K20" s="57"/>
      <c r="L20" s="25">
        <f t="shared" si="0"/>
        <v>174.99</v>
      </c>
    </row>
    <row r="21" spans="1:12" s="9" customFormat="1" ht="25.5">
      <c r="A21" s="75">
        <v>101794747</v>
      </c>
      <c r="B21" s="76" t="s">
        <v>172</v>
      </c>
      <c r="C21" s="77">
        <v>22805</v>
      </c>
      <c r="D21" s="60" t="s">
        <v>186</v>
      </c>
      <c r="E21" s="64">
        <v>44459</v>
      </c>
      <c r="F21" s="76" t="s">
        <v>174</v>
      </c>
      <c r="G21" s="25">
        <v>174.99</v>
      </c>
      <c r="H21" s="25"/>
      <c r="I21" s="57"/>
      <c r="J21" s="57"/>
      <c r="K21" s="57"/>
      <c r="L21" s="25">
        <f t="shared" si="0"/>
        <v>174.99</v>
      </c>
    </row>
    <row r="22" spans="1:12" s="9" customFormat="1" ht="15">
      <c r="A22" s="75">
        <v>130574618</v>
      </c>
      <c r="B22" s="76" t="s">
        <v>187</v>
      </c>
      <c r="C22" s="77">
        <v>10447</v>
      </c>
      <c r="D22" s="60" t="s">
        <v>188</v>
      </c>
      <c r="E22" s="64">
        <v>44461</v>
      </c>
      <c r="F22" s="76" t="s">
        <v>189</v>
      </c>
      <c r="G22" s="25">
        <v>7793.1</v>
      </c>
      <c r="H22" s="25"/>
      <c r="I22" s="57"/>
      <c r="J22" s="57"/>
      <c r="K22" s="57"/>
      <c r="L22" s="25">
        <f>G22+H22+I22+J22+K22</f>
        <v>7793.1</v>
      </c>
    </row>
    <row r="23" spans="1:12" s="9" customFormat="1" ht="15">
      <c r="A23" s="75">
        <v>131437583</v>
      </c>
      <c r="B23" s="76" t="s">
        <v>190</v>
      </c>
      <c r="C23" s="82">
        <v>123</v>
      </c>
      <c r="D23" s="60" t="s">
        <v>191</v>
      </c>
      <c r="E23" s="64">
        <v>44461</v>
      </c>
      <c r="F23" s="76" t="s">
        <v>192</v>
      </c>
      <c r="G23" s="25">
        <v>84096.24</v>
      </c>
      <c r="H23" s="25"/>
      <c r="I23" s="57"/>
      <c r="J23" s="57"/>
      <c r="K23" s="57"/>
      <c r="L23" s="25">
        <f>G23+H23+I23+J23+K23</f>
        <v>84096.24</v>
      </c>
    </row>
    <row r="24" spans="1:12" s="9" customFormat="1" ht="25.5">
      <c r="A24" s="75">
        <v>101794747</v>
      </c>
      <c r="B24" s="76" t="s">
        <v>172</v>
      </c>
      <c r="C24" s="77">
        <v>22815</v>
      </c>
      <c r="D24" s="60" t="s">
        <v>193</v>
      </c>
      <c r="E24" s="64">
        <v>44461</v>
      </c>
      <c r="F24" s="76" t="s">
        <v>174</v>
      </c>
      <c r="G24" s="25">
        <v>174.99</v>
      </c>
      <c r="H24" s="25"/>
      <c r="I24" s="57"/>
      <c r="J24" s="57"/>
      <c r="K24" s="57"/>
      <c r="L24" s="25">
        <f t="shared" si="0"/>
        <v>174.99</v>
      </c>
    </row>
    <row r="25" spans="1:12" s="9" customFormat="1" ht="25.5">
      <c r="A25" s="75">
        <v>101794747</v>
      </c>
      <c r="B25" s="76" t="s">
        <v>172</v>
      </c>
      <c r="C25" s="77">
        <v>22818</v>
      </c>
      <c r="D25" s="60" t="s">
        <v>194</v>
      </c>
      <c r="E25" s="64">
        <v>44431</v>
      </c>
      <c r="F25" s="76" t="s">
        <v>174</v>
      </c>
      <c r="G25" s="25">
        <v>174.99</v>
      </c>
      <c r="H25" s="25"/>
      <c r="I25" s="57"/>
      <c r="J25" s="57"/>
      <c r="K25" s="57"/>
      <c r="L25" s="25">
        <f t="shared" si="0"/>
        <v>174.99</v>
      </c>
    </row>
    <row r="26" spans="1:12" s="9" customFormat="1" ht="25.5">
      <c r="A26" s="75">
        <v>101794747</v>
      </c>
      <c r="B26" s="76" t="s">
        <v>172</v>
      </c>
      <c r="C26" s="77">
        <v>22825</v>
      </c>
      <c r="D26" s="60" t="s">
        <v>195</v>
      </c>
      <c r="E26" s="64">
        <v>44466</v>
      </c>
      <c r="F26" s="76" t="s">
        <v>174</v>
      </c>
      <c r="G26" s="25">
        <v>174.99</v>
      </c>
      <c r="H26" s="25"/>
      <c r="I26" s="57"/>
      <c r="J26" s="57"/>
      <c r="K26" s="57"/>
      <c r="L26" s="25">
        <f t="shared" si="0"/>
        <v>174.99</v>
      </c>
    </row>
    <row r="27" spans="1:12" s="9" customFormat="1" ht="25.5">
      <c r="A27" s="75">
        <v>0</v>
      </c>
      <c r="B27" s="76" t="s">
        <v>172</v>
      </c>
      <c r="C27" s="77">
        <v>22829</v>
      </c>
      <c r="D27" s="83" t="s">
        <v>196</v>
      </c>
      <c r="E27" s="64">
        <v>44467</v>
      </c>
      <c r="F27" s="76" t="s">
        <v>174</v>
      </c>
      <c r="G27" s="25">
        <v>174.99</v>
      </c>
      <c r="H27" s="25"/>
      <c r="I27" s="57"/>
      <c r="J27" s="57"/>
      <c r="K27" s="57"/>
      <c r="L27" s="25">
        <f t="shared" si="0"/>
        <v>174.99</v>
      </c>
    </row>
    <row r="28" spans="1:12" s="9" customFormat="1" ht="38.25">
      <c r="A28" s="75">
        <v>130777845</v>
      </c>
      <c r="B28" s="76" t="s">
        <v>197</v>
      </c>
      <c r="C28" s="77">
        <v>1804</v>
      </c>
      <c r="D28" s="83" t="s">
        <v>198</v>
      </c>
      <c r="E28" s="64">
        <v>44467</v>
      </c>
      <c r="F28" s="76" t="s">
        <v>199</v>
      </c>
      <c r="G28" s="25">
        <v>86249.99</v>
      </c>
      <c r="H28" s="25"/>
      <c r="I28" s="57"/>
      <c r="J28" s="57"/>
      <c r="K28" s="57"/>
      <c r="L28" s="25">
        <f t="shared" si="0"/>
        <v>86249.99</v>
      </c>
    </row>
    <row r="29" spans="1:12" s="9" customFormat="1" ht="25.5">
      <c r="A29" s="75">
        <v>101794747</v>
      </c>
      <c r="B29" s="76" t="s">
        <v>172</v>
      </c>
      <c r="C29" s="77">
        <v>22835</v>
      </c>
      <c r="D29" s="60" t="s">
        <v>200</v>
      </c>
      <c r="E29" s="64">
        <v>44468</v>
      </c>
      <c r="F29" s="76" t="s">
        <v>174</v>
      </c>
      <c r="G29" s="25">
        <v>174.99</v>
      </c>
      <c r="H29" s="25"/>
      <c r="I29" s="57"/>
      <c r="J29" s="57"/>
      <c r="K29" s="57"/>
      <c r="L29" s="25">
        <f t="shared" si="0"/>
        <v>174.99</v>
      </c>
    </row>
    <row r="30" spans="1:12" s="9" customFormat="1" ht="25.5">
      <c r="A30" s="75">
        <v>101794747</v>
      </c>
      <c r="B30" s="76" t="s">
        <v>172</v>
      </c>
      <c r="C30" s="77">
        <v>22842</v>
      </c>
      <c r="D30" s="60" t="s">
        <v>201</v>
      </c>
      <c r="E30" s="64">
        <v>44469</v>
      </c>
      <c r="F30" s="76" t="s">
        <v>174</v>
      </c>
      <c r="G30" s="25">
        <v>174.99</v>
      </c>
      <c r="H30" s="25"/>
      <c r="I30" s="57"/>
      <c r="J30" s="57"/>
      <c r="K30" s="57"/>
      <c r="L30" s="25">
        <f t="shared" si="0"/>
        <v>174.99</v>
      </c>
    </row>
    <row r="31" spans="1:12" s="10" customFormat="1" ht="12.75">
      <c r="A31" s="182"/>
      <c r="B31" s="182"/>
      <c r="C31" s="182"/>
      <c r="D31" s="182"/>
      <c r="E31" s="182"/>
      <c r="F31" s="183"/>
      <c r="G31" s="84">
        <f>SUM(G9:G30)</f>
        <v>181464.14</v>
      </c>
      <c r="H31" s="84">
        <f>SUM(H8:H30)</f>
        <v>151390.37</v>
      </c>
      <c r="I31" s="84"/>
      <c r="J31" s="84">
        <f>SUM(J14:J30)</f>
        <v>0</v>
      </c>
      <c r="K31" s="85">
        <f>SUM(K9:K30)</f>
        <v>0</v>
      </c>
      <c r="L31" s="84">
        <f>SUM(L8:L30)</f>
        <v>332854.50999999983</v>
      </c>
    </row>
    <row r="32" spans="1:12" ht="12.75">
      <c r="A32" s="86"/>
      <c r="B32" s="87"/>
      <c r="C32" s="88"/>
      <c r="D32" s="89"/>
      <c r="E32" s="90"/>
      <c r="F32" s="91"/>
      <c r="G32" s="92"/>
      <c r="H32" s="92"/>
      <c r="I32" s="92"/>
      <c r="J32" s="92"/>
      <c r="K32" s="92"/>
      <c r="L32" s="92"/>
    </row>
    <row r="33" spans="1:12" ht="15">
      <c r="A33" s="89"/>
      <c r="B33" s="2" t="s">
        <v>158</v>
      </c>
      <c r="C33" s="89"/>
      <c r="D33" s="89"/>
      <c r="E33" s="89"/>
      <c r="F33" s="94" t="s">
        <v>202</v>
      </c>
      <c r="G33" s="92"/>
      <c r="H33" s="92"/>
      <c r="I33" s="92"/>
      <c r="J33" s="92"/>
      <c r="K33" s="92"/>
      <c r="L33" s="92"/>
    </row>
    <row r="34" spans="1:12" ht="15">
      <c r="A34" s="89"/>
      <c r="B34" s="2"/>
      <c r="C34" s="89"/>
      <c r="D34" s="89"/>
      <c r="E34" s="89"/>
      <c r="F34" s="91" t="s">
        <v>203</v>
      </c>
      <c r="G34" s="92"/>
      <c r="H34" s="92"/>
      <c r="I34" s="92"/>
      <c r="J34" s="92"/>
      <c r="K34" s="92"/>
      <c r="L34" s="92"/>
    </row>
    <row r="35" spans="1:12" ht="15">
      <c r="A35" s="81"/>
      <c r="B35" s="14" t="s">
        <v>159</v>
      </c>
      <c r="C35" s="93"/>
      <c r="D35" s="89"/>
      <c r="E35" s="89"/>
      <c r="F35" s="91"/>
      <c r="G35" s="92"/>
      <c r="H35" s="92"/>
      <c r="I35" s="92"/>
      <c r="J35" s="95"/>
      <c r="K35" s="92"/>
      <c r="L35" s="92"/>
    </row>
    <row r="36" spans="1:12" ht="15">
      <c r="A36" s="81"/>
      <c r="B36" s="65" t="s">
        <v>160</v>
      </c>
      <c r="C36" s="89"/>
      <c r="D36" s="89"/>
      <c r="E36" s="89"/>
      <c r="F36" s="91"/>
      <c r="G36" s="92"/>
      <c r="H36" s="92"/>
      <c r="I36" s="92"/>
      <c r="J36" s="92"/>
      <c r="K36" s="92"/>
      <c r="L36" s="92"/>
    </row>
    <row r="37" spans="1:12" ht="12.75">
      <c r="A37" s="89"/>
      <c r="B37" s="89"/>
      <c r="C37" s="89"/>
      <c r="D37" s="89"/>
      <c r="E37" s="89"/>
      <c r="F37" s="91"/>
      <c r="G37" s="92"/>
      <c r="H37" s="92"/>
      <c r="I37" s="92"/>
      <c r="J37" s="92"/>
      <c r="K37" s="92"/>
      <c r="L37" s="92"/>
    </row>
    <row r="38" spans="1:12" ht="12.75">
      <c r="A38" s="89"/>
      <c r="B38" s="89"/>
      <c r="C38" s="89"/>
      <c r="D38" s="89"/>
      <c r="E38" s="89"/>
      <c r="F38" s="91"/>
      <c r="G38" s="92"/>
      <c r="H38" s="92"/>
      <c r="I38" s="92"/>
      <c r="J38" s="92"/>
      <c r="K38" s="92"/>
      <c r="L38" s="92"/>
    </row>
    <row r="39" spans="1:12" ht="12.7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2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</row>
  </sheetData>
  <mergeCells count="7">
    <mergeCell ref="A39:L39"/>
    <mergeCell ref="A40:L40"/>
    <mergeCell ref="A2:J2"/>
    <mergeCell ref="A3:J3"/>
    <mergeCell ref="A4:J4"/>
    <mergeCell ref="A6:L6"/>
    <mergeCell ref="A31:F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C1" zoomScale="98" zoomScaleNormal="98"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s="7" customFormat="1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0" s="7" customFormat="1">
      <c r="A4" s="175" t="s">
        <v>227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228</v>
      </c>
      <c r="C7" s="54" t="s">
        <v>229</v>
      </c>
      <c r="D7" s="23" t="s">
        <v>230</v>
      </c>
      <c r="E7" s="24">
        <v>44393</v>
      </c>
      <c r="F7" s="25">
        <v>8137.32</v>
      </c>
      <c r="G7" s="24">
        <v>44561</v>
      </c>
      <c r="H7" s="57">
        <v>8137.32</v>
      </c>
      <c r="I7" s="52">
        <v>0</v>
      </c>
      <c r="J7" s="29" t="s">
        <v>42</v>
      </c>
    </row>
    <row r="8" spans="1:10" s="8" customFormat="1">
      <c r="B8" s="26" t="s">
        <v>231</v>
      </c>
      <c r="C8" s="29" t="s">
        <v>232</v>
      </c>
      <c r="D8" s="23" t="s">
        <v>233</v>
      </c>
      <c r="E8" s="24">
        <v>44447</v>
      </c>
      <c r="F8" s="25">
        <v>86730</v>
      </c>
      <c r="G8" s="24">
        <v>44926</v>
      </c>
      <c r="H8" s="57">
        <v>86730</v>
      </c>
      <c r="I8" s="52">
        <v>0</v>
      </c>
      <c r="J8" s="29" t="s">
        <v>42</v>
      </c>
    </row>
    <row r="9" spans="1:10" s="8" customFormat="1">
      <c r="B9" s="26" t="s">
        <v>234</v>
      </c>
      <c r="C9" s="29" t="s">
        <v>235</v>
      </c>
      <c r="D9" s="23" t="s">
        <v>236</v>
      </c>
      <c r="E9" s="24">
        <v>44431</v>
      </c>
      <c r="F9" s="25">
        <v>126319</v>
      </c>
      <c r="G9" s="24">
        <v>44561</v>
      </c>
      <c r="H9" s="57">
        <v>126319</v>
      </c>
      <c r="I9" s="52">
        <v>0</v>
      </c>
      <c r="J9" s="29" t="s">
        <v>42</v>
      </c>
    </row>
    <row r="10" spans="1:10" s="8" customFormat="1">
      <c r="B10" s="26" t="s">
        <v>237</v>
      </c>
      <c r="C10" s="29" t="s">
        <v>238</v>
      </c>
      <c r="D10" s="23" t="s">
        <v>239</v>
      </c>
      <c r="E10" s="24">
        <v>44440</v>
      </c>
      <c r="F10" s="25">
        <v>20000</v>
      </c>
      <c r="G10" s="24">
        <v>44561</v>
      </c>
      <c r="H10" s="57">
        <v>20000</v>
      </c>
      <c r="I10" s="52">
        <v>0</v>
      </c>
      <c r="J10" s="29" t="s">
        <v>42</v>
      </c>
    </row>
    <row r="11" spans="1:10" s="8" customFormat="1">
      <c r="B11" s="26" t="s">
        <v>66</v>
      </c>
      <c r="C11" s="29" t="s">
        <v>240</v>
      </c>
      <c r="D11" s="23" t="s">
        <v>241</v>
      </c>
      <c r="E11" s="24">
        <v>44467</v>
      </c>
      <c r="F11" s="25">
        <v>45148.77</v>
      </c>
      <c r="G11" s="24">
        <v>44561</v>
      </c>
      <c r="H11" s="57">
        <v>45148.77</v>
      </c>
      <c r="I11" s="52">
        <v>0</v>
      </c>
      <c r="J11" s="29" t="s">
        <v>42</v>
      </c>
    </row>
    <row r="12" spans="1:10" s="8" customFormat="1">
      <c r="B12" s="26" t="s">
        <v>66</v>
      </c>
      <c r="C12" s="29" t="s">
        <v>242</v>
      </c>
      <c r="D12" s="23" t="s">
        <v>243</v>
      </c>
      <c r="E12" s="24">
        <v>44467</v>
      </c>
      <c r="F12" s="25">
        <v>79222.11</v>
      </c>
      <c r="G12" s="24">
        <v>44561</v>
      </c>
      <c r="H12" s="57">
        <v>79222.11</v>
      </c>
      <c r="I12" s="52">
        <v>0</v>
      </c>
      <c r="J12" s="29" t="s">
        <v>42</v>
      </c>
    </row>
    <row r="13" spans="1:10" s="8" customFormat="1">
      <c r="B13" s="26" t="s">
        <v>79</v>
      </c>
      <c r="C13" s="29" t="s">
        <v>244</v>
      </c>
      <c r="D13" s="23" t="s">
        <v>245</v>
      </c>
      <c r="E13" s="24">
        <v>44489</v>
      </c>
      <c r="F13" s="57">
        <v>107238.58</v>
      </c>
      <c r="G13" s="24">
        <v>44561</v>
      </c>
      <c r="H13" s="57">
        <v>107238.58</v>
      </c>
      <c r="I13" s="52">
        <v>0</v>
      </c>
      <c r="J13" s="29" t="s">
        <v>42</v>
      </c>
    </row>
    <row r="14" spans="1:10" s="8" customFormat="1">
      <c r="B14" s="26"/>
      <c r="C14" s="29"/>
      <c r="D14" s="23"/>
      <c r="E14" s="24"/>
      <c r="F14" s="25"/>
      <c r="G14" s="24"/>
      <c r="H14" s="57"/>
      <c r="I14" s="52"/>
      <c r="J14" s="29"/>
    </row>
    <row r="15" spans="1:10" s="8" customFormat="1">
      <c r="B15" s="26"/>
      <c r="C15" s="29"/>
      <c r="D15" s="23"/>
      <c r="E15" s="24"/>
      <c r="F15" s="25"/>
      <c r="G15" s="24"/>
      <c r="H15" s="57"/>
      <c r="I15" s="52"/>
      <c r="J15" s="29"/>
    </row>
    <row r="16" spans="1:10" s="8" customFormat="1">
      <c r="B16" s="26"/>
      <c r="C16" s="29"/>
      <c r="D16" s="23"/>
      <c r="E16" s="24"/>
      <c r="F16" s="25"/>
      <c r="G16" s="24"/>
      <c r="H16" s="57"/>
      <c r="I16" s="52"/>
      <c r="J16" s="29"/>
    </row>
    <row r="17" spans="1:10" s="8" customFormat="1" ht="14.25" customHeight="1">
      <c r="B17" s="26"/>
      <c r="C17" s="29"/>
      <c r="D17" s="23"/>
      <c r="E17" s="24"/>
      <c r="F17" s="25"/>
      <c r="G17" s="24"/>
      <c r="H17" s="57"/>
      <c r="I17" s="52"/>
      <c r="J17" s="29"/>
    </row>
    <row r="18" spans="1:10" s="8" customFormat="1">
      <c r="B18" s="26"/>
      <c r="C18" s="29"/>
      <c r="D18" s="23"/>
      <c r="E18" s="24"/>
      <c r="F18" s="25"/>
      <c r="G18" s="24"/>
      <c r="H18" s="57"/>
      <c r="I18" s="52"/>
      <c r="J18" s="29"/>
    </row>
    <row r="19" spans="1:10" s="8" customFormat="1">
      <c r="B19" s="26"/>
      <c r="C19" s="29"/>
      <c r="D19" s="23"/>
      <c r="E19" s="24"/>
      <c r="F19" s="25"/>
      <c r="G19" s="24"/>
      <c r="H19" s="57"/>
      <c r="I19" s="52"/>
      <c r="J19" s="29"/>
    </row>
    <row r="20" spans="1:10" ht="15.75">
      <c r="A20" s="173" t="s">
        <v>4</v>
      </c>
      <c r="B20" s="173"/>
      <c r="C20" s="173"/>
      <c r="D20" s="173"/>
      <c r="E20" s="173"/>
      <c r="F20" s="173"/>
      <c r="G20" s="173"/>
      <c r="H20" s="173"/>
      <c r="I20" s="173"/>
      <c r="J20" s="50"/>
    </row>
    <row r="21" spans="1:10" ht="15.75">
      <c r="A21" s="19"/>
      <c r="B21" s="20"/>
      <c r="C21" s="20"/>
      <c r="D21" s="20"/>
      <c r="E21" s="21"/>
      <c r="F21" s="22"/>
      <c r="G21" s="20"/>
      <c r="H21" s="58"/>
      <c r="I21" s="30"/>
      <c r="J21" s="30"/>
    </row>
    <row r="22" spans="1:10">
      <c r="I22" s="4"/>
    </row>
    <row r="23" spans="1:10">
      <c r="B23" s="2" t="s">
        <v>158</v>
      </c>
      <c r="F23" s="3"/>
      <c r="I23" s="4" t="s">
        <v>8</v>
      </c>
    </row>
    <row r="24" spans="1:10">
      <c r="F24" s="44"/>
      <c r="I24" s="4"/>
      <c r="J24" s="43"/>
    </row>
    <row r="25" spans="1:10">
      <c r="B25" s="14" t="s">
        <v>159</v>
      </c>
      <c r="F25" s="44"/>
      <c r="I25" s="4"/>
      <c r="J25" s="45"/>
    </row>
    <row r="26" spans="1:10">
      <c r="A26" s="13"/>
      <c r="B26" s="65" t="s">
        <v>160</v>
      </c>
      <c r="C26" s="14"/>
      <c r="D26" s="14"/>
      <c r="F26" s="47"/>
      <c r="G26" s="14"/>
      <c r="I26" s="15" t="s">
        <v>9</v>
      </c>
      <c r="J26" s="46"/>
    </row>
    <row r="27" spans="1:10">
      <c r="F27" s="7"/>
      <c r="I27" s="16" t="s">
        <v>10</v>
      </c>
      <c r="J27" s="48"/>
    </row>
    <row r="28" spans="1:10">
      <c r="F28" s="49"/>
      <c r="J28" s="43"/>
    </row>
  </sheetData>
  <mergeCells count="4">
    <mergeCell ref="A2:J2"/>
    <mergeCell ref="A3:J3"/>
    <mergeCell ref="A4:J4"/>
    <mergeCell ref="A20:I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0" workbookViewId="0">
      <selection activeCell="H36" sqref="H36"/>
    </sheetView>
  </sheetViews>
  <sheetFormatPr baseColWidth="10" defaultColWidth="14.85546875" defaultRowHeight="12"/>
  <cols>
    <col min="1" max="1" width="14.42578125" style="125" customWidth="1"/>
    <col min="2" max="2" width="35.7109375" style="102" customWidth="1"/>
    <col min="3" max="3" width="10.85546875" style="109" customWidth="1"/>
    <col min="4" max="4" width="12.140625" style="112" customWidth="1"/>
    <col min="5" max="5" width="12.42578125" style="11" customWidth="1"/>
    <col min="6" max="6" width="47.42578125" style="124" customWidth="1"/>
    <col min="7" max="7" width="13" style="120" customWidth="1"/>
    <col min="8" max="8" width="13" style="12" customWidth="1"/>
    <col min="9" max="9" width="7.5703125" style="12" customWidth="1"/>
    <col min="10" max="10" width="8.5703125" style="12" customWidth="1"/>
    <col min="11" max="11" width="12.7109375" style="12" customWidth="1"/>
    <col min="12" max="12" width="13.7109375" style="12" customWidth="1"/>
    <col min="13" max="16384" width="14.85546875" style="81"/>
  </cols>
  <sheetData>
    <row r="1" spans="1:12" s="6" customFormat="1" ht="14.25">
      <c r="A1" s="125" t="s">
        <v>7</v>
      </c>
      <c r="B1" s="102"/>
      <c r="C1" s="102"/>
      <c r="D1" s="102"/>
      <c r="E1" s="11"/>
      <c r="F1" s="120"/>
      <c r="G1" s="102"/>
      <c r="H1" s="55"/>
      <c r="I1" s="27"/>
      <c r="J1" s="27"/>
    </row>
    <row r="2" spans="1:12" s="7" customFormat="1" ht="15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2" s="7" customFormat="1" ht="15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2" s="7" customFormat="1" ht="15">
      <c r="A4" s="175" t="s">
        <v>270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2" s="96" customFormat="1" ht="30">
      <c r="A5" s="126" t="s">
        <v>161</v>
      </c>
      <c r="B5" s="113" t="s">
        <v>0</v>
      </c>
      <c r="C5" s="103" t="s">
        <v>162</v>
      </c>
      <c r="D5" s="110" t="s">
        <v>2</v>
      </c>
      <c r="E5" s="71" t="s">
        <v>2</v>
      </c>
      <c r="F5" s="121" t="s">
        <v>3</v>
      </c>
      <c r="G5" s="130" t="s">
        <v>163</v>
      </c>
      <c r="H5" s="73" t="s">
        <v>164</v>
      </c>
      <c r="I5" s="74" t="s">
        <v>165</v>
      </c>
      <c r="J5" s="74" t="s">
        <v>166</v>
      </c>
      <c r="K5" s="74" t="s">
        <v>167</v>
      </c>
      <c r="L5" s="73" t="s">
        <v>168</v>
      </c>
    </row>
    <row r="6" spans="1:12" s="80" customFormat="1" ht="23.25" customHeight="1">
      <c r="A6" s="127"/>
      <c r="B6" s="114" t="s">
        <v>291</v>
      </c>
      <c r="C6" s="104"/>
      <c r="D6" s="111" t="s">
        <v>170</v>
      </c>
      <c r="E6" s="24">
        <v>44054</v>
      </c>
      <c r="F6" s="115" t="s">
        <v>305</v>
      </c>
      <c r="G6" s="131"/>
      <c r="H6" s="25"/>
      <c r="I6" s="57"/>
      <c r="J6" s="57"/>
      <c r="K6" s="57">
        <v>462692.16</v>
      </c>
      <c r="L6" s="25">
        <f>K6</f>
        <v>462692.16</v>
      </c>
    </row>
    <row r="7" spans="1:12" s="96" customFormat="1" ht="61.5" customHeight="1">
      <c r="A7" s="128">
        <v>131148672</v>
      </c>
      <c r="B7" s="115" t="s">
        <v>169</v>
      </c>
      <c r="C7" s="105">
        <v>340</v>
      </c>
      <c r="D7" s="111" t="s">
        <v>170</v>
      </c>
      <c r="E7" s="64">
        <v>44434</v>
      </c>
      <c r="F7" s="135" t="s">
        <v>307</v>
      </c>
      <c r="G7" s="131"/>
      <c r="H7" s="79">
        <v>151390.37</v>
      </c>
      <c r="I7" s="57"/>
      <c r="J7" s="57"/>
      <c r="K7" s="57"/>
      <c r="L7" s="25">
        <f>G7+H7+I7+J7+K7</f>
        <v>151390.37</v>
      </c>
    </row>
    <row r="8" spans="1:12" s="80" customFormat="1" ht="23.25" customHeight="1">
      <c r="A8" s="128">
        <v>101794747</v>
      </c>
      <c r="B8" s="115" t="s">
        <v>172</v>
      </c>
      <c r="C8" s="105">
        <v>22761</v>
      </c>
      <c r="D8" s="101" t="s">
        <v>271</v>
      </c>
      <c r="E8" s="64">
        <v>44470</v>
      </c>
      <c r="F8" s="115" t="s">
        <v>174</v>
      </c>
      <c r="G8" s="131">
        <v>174.99</v>
      </c>
      <c r="H8" s="25"/>
      <c r="I8" s="57"/>
      <c r="J8" s="57"/>
      <c r="K8" s="57" t="s">
        <v>7</v>
      </c>
      <c r="L8" s="25">
        <f>SUM(G8:K8)</f>
        <v>174.99</v>
      </c>
    </row>
    <row r="9" spans="1:12" s="80" customFormat="1" ht="19.5" customHeight="1">
      <c r="A9" s="128">
        <v>401007479</v>
      </c>
      <c r="B9" s="116" t="s">
        <v>298</v>
      </c>
      <c r="C9" s="105">
        <v>30191007</v>
      </c>
      <c r="D9" s="111" t="s">
        <v>299</v>
      </c>
      <c r="E9" s="24">
        <v>44470</v>
      </c>
      <c r="F9" s="115" t="s">
        <v>304</v>
      </c>
      <c r="G9" s="131">
        <v>1512</v>
      </c>
      <c r="H9" s="25"/>
      <c r="I9" s="57"/>
      <c r="J9" s="57"/>
      <c r="K9" s="57"/>
      <c r="L9" s="25">
        <v>1512</v>
      </c>
    </row>
    <row r="10" spans="1:12" s="80" customFormat="1" ht="22.5" customHeight="1">
      <c r="A10" s="128">
        <v>101794747</v>
      </c>
      <c r="B10" s="115" t="s">
        <v>172</v>
      </c>
      <c r="C10" s="105">
        <v>22855</v>
      </c>
      <c r="D10" s="101" t="s">
        <v>272</v>
      </c>
      <c r="E10" s="64">
        <v>44474</v>
      </c>
      <c r="F10" s="115" t="s">
        <v>174</v>
      </c>
      <c r="G10" s="131">
        <v>174.99</v>
      </c>
      <c r="H10" s="25"/>
      <c r="I10" s="57"/>
      <c r="J10" s="57"/>
      <c r="K10" s="57"/>
      <c r="L10" s="25">
        <f t="shared" ref="L10:L29" si="0">G10+H10+I10+J10+K10</f>
        <v>174.99</v>
      </c>
    </row>
    <row r="11" spans="1:12" s="80" customFormat="1" ht="21.75" customHeight="1">
      <c r="A11" s="128">
        <v>101794747</v>
      </c>
      <c r="B11" s="115" t="s">
        <v>172</v>
      </c>
      <c r="C11" s="105">
        <v>22858</v>
      </c>
      <c r="D11" s="101" t="s">
        <v>273</v>
      </c>
      <c r="E11" s="64">
        <v>44475</v>
      </c>
      <c r="F11" s="115" t="s">
        <v>174</v>
      </c>
      <c r="G11" s="131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1" customHeight="1">
      <c r="A12" s="128">
        <v>101794747</v>
      </c>
      <c r="B12" s="115" t="s">
        <v>172</v>
      </c>
      <c r="C12" s="105">
        <v>22864</v>
      </c>
      <c r="D12" s="101" t="s">
        <v>274</v>
      </c>
      <c r="E12" s="64" t="s">
        <v>292</v>
      </c>
      <c r="F12" s="115" t="s">
        <v>174</v>
      </c>
      <c r="G12" s="131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1.75" customHeight="1">
      <c r="A13" s="128">
        <v>101794747</v>
      </c>
      <c r="B13" s="115" t="s">
        <v>172</v>
      </c>
      <c r="C13" s="105">
        <v>22868</v>
      </c>
      <c r="D13" s="101" t="s">
        <v>275</v>
      </c>
      <c r="E13" s="64">
        <v>44480</v>
      </c>
      <c r="F13" s="115" t="s">
        <v>174</v>
      </c>
      <c r="G13" s="131">
        <v>174.99</v>
      </c>
      <c r="H13" s="25"/>
      <c r="I13" s="57"/>
      <c r="J13" s="57"/>
      <c r="K13" s="57"/>
      <c r="L13" s="25">
        <f t="shared" si="0"/>
        <v>174.99</v>
      </c>
    </row>
    <row r="14" spans="1:12" s="96" customFormat="1" ht="18" customHeight="1">
      <c r="A14" s="128">
        <v>101794747</v>
      </c>
      <c r="B14" s="115" t="s">
        <v>172</v>
      </c>
      <c r="C14" s="105">
        <v>22869</v>
      </c>
      <c r="D14" s="101" t="s">
        <v>276</v>
      </c>
      <c r="E14" s="64" t="s">
        <v>293</v>
      </c>
      <c r="F14" s="115" t="s">
        <v>174</v>
      </c>
      <c r="G14" s="131">
        <v>174.99</v>
      </c>
      <c r="H14" s="25"/>
      <c r="I14" s="57"/>
      <c r="J14" s="57"/>
      <c r="K14" s="57"/>
      <c r="L14" s="25">
        <f t="shared" si="0"/>
        <v>174.99</v>
      </c>
    </row>
    <row r="15" spans="1:12" s="96" customFormat="1" ht="20.25" customHeight="1">
      <c r="A15" s="128">
        <v>101794747</v>
      </c>
      <c r="B15" s="115" t="s">
        <v>172</v>
      </c>
      <c r="C15" s="105">
        <v>22872</v>
      </c>
      <c r="D15" s="101" t="s">
        <v>277</v>
      </c>
      <c r="E15" s="64">
        <v>44482</v>
      </c>
      <c r="F15" s="115" t="s">
        <v>174</v>
      </c>
      <c r="G15" s="131">
        <v>174.99</v>
      </c>
      <c r="H15" s="25"/>
      <c r="I15" s="57"/>
      <c r="J15" s="57"/>
      <c r="K15" s="57"/>
      <c r="L15" s="25">
        <f t="shared" si="0"/>
        <v>174.99</v>
      </c>
    </row>
    <row r="16" spans="1:12" ht="21.75" customHeight="1">
      <c r="A16" s="128">
        <v>101794747</v>
      </c>
      <c r="B16" s="115" t="s">
        <v>172</v>
      </c>
      <c r="C16" s="105">
        <v>22877</v>
      </c>
      <c r="D16" s="101" t="s">
        <v>278</v>
      </c>
      <c r="E16" s="64">
        <v>44483</v>
      </c>
      <c r="F16" s="115" t="s">
        <v>174</v>
      </c>
      <c r="G16" s="131">
        <v>174.99</v>
      </c>
      <c r="H16" s="25"/>
      <c r="I16" s="57"/>
      <c r="J16" s="57"/>
      <c r="K16" s="57"/>
      <c r="L16" s="25">
        <f t="shared" si="0"/>
        <v>174.99</v>
      </c>
    </row>
    <row r="17" spans="1:12" ht="21" customHeight="1">
      <c r="A17" s="128">
        <v>101794747</v>
      </c>
      <c r="B17" s="115" t="s">
        <v>172</v>
      </c>
      <c r="C17" s="105">
        <v>22880</v>
      </c>
      <c r="D17" s="101" t="s">
        <v>279</v>
      </c>
      <c r="E17" s="64">
        <v>44484</v>
      </c>
      <c r="F17" s="115" t="s">
        <v>174</v>
      </c>
      <c r="G17" s="131">
        <v>174.99</v>
      </c>
      <c r="H17" s="25"/>
      <c r="I17" s="57"/>
      <c r="J17" s="57"/>
      <c r="K17" s="57"/>
      <c r="L17" s="25">
        <f t="shared" si="0"/>
        <v>174.99</v>
      </c>
    </row>
    <row r="18" spans="1:12" s="96" customFormat="1" ht="20.25" customHeight="1">
      <c r="A18" s="128">
        <v>101794747</v>
      </c>
      <c r="B18" s="115" t="s">
        <v>172</v>
      </c>
      <c r="C18" s="105">
        <v>22885</v>
      </c>
      <c r="D18" s="101" t="s">
        <v>280</v>
      </c>
      <c r="E18" s="64">
        <v>44487</v>
      </c>
      <c r="F18" s="115" t="s">
        <v>174</v>
      </c>
      <c r="G18" s="131">
        <v>174.99</v>
      </c>
      <c r="H18" s="25"/>
      <c r="I18" s="57"/>
      <c r="J18" s="57"/>
      <c r="K18" s="57"/>
      <c r="L18" s="25">
        <f t="shared" si="0"/>
        <v>174.99</v>
      </c>
    </row>
    <row r="19" spans="1:12" s="96" customFormat="1" ht="21.75" customHeight="1">
      <c r="A19" s="128">
        <v>101794747</v>
      </c>
      <c r="B19" s="115" t="s">
        <v>172</v>
      </c>
      <c r="C19" s="105">
        <v>22889</v>
      </c>
      <c r="D19" s="101" t="s">
        <v>281</v>
      </c>
      <c r="E19" s="64">
        <v>44488</v>
      </c>
      <c r="F19" s="115" t="s">
        <v>174</v>
      </c>
      <c r="G19" s="131">
        <v>174.99</v>
      </c>
      <c r="H19" s="25"/>
      <c r="I19" s="57"/>
      <c r="J19" s="57"/>
      <c r="K19" s="57"/>
      <c r="L19" s="25">
        <f t="shared" si="0"/>
        <v>174.99</v>
      </c>
    </row>
    <row r="20" spans="1:12" s="96" customFormat="1" ht="18.75" customHeight="1">
      <c r="A20" s="128">
        <v>101794747</v>
      </c>
      <c r="B20" s="115" t="s">
        <v>172</v>
      </c>
      <c r="C20" s="105">
        <v>22892</v>
      </c>
      <c r="D20" s="101" t="s">
        <v>282</v>
      </c>
      <c r="E20" s="64">
        <v>44489</v>
      </c>
      <c r="F20" s="115" t="s">
        <v>174</v>
      </c>
      <c r="G20" s="131">
        <v>174.99</v>
      </c>
      <c r="H20" s="25"/>
      <c r="I20" s="57"/>
      <c r="J20" s="57"/>
      <c r="K20" s="57"/>
      <c r="L20" s="25">
        <f t="shared" si="0"/>
        <v>174.99</v>
      </c>
    </row>
    <row r="21" spans="1:12" s="96" customFormat="1" ht="17.25" customHeight="1">
      <c r="A21" s="128">
        <v>101794747</v>
      </c>
      <c r="B21" s="115" t="s">
        <v>172</v>
      </c>
      <c r="C21" s="105">
        <v>22896</v>
      </c>
      <c r="D21" s="101" t="s">
        <v>283</v>
      </c>
      <c r="E21" s="64">
        <v>44490</v>
      </c>
      <c r="F21" s="115" t="s">
        <v>174</v>
      </c>
      <c r="G21" s="131">
        <v>174.99</v>
      </c>
      <c r="H21" s="25"/>
      <c r="I21" s="57"/>
      <c r="J21" s="57"/>
      <c r="K21" s="57"/>
      <c r="L21" s="25">
        <f t="shared" si="0"/>
        <v>174.99</v>
      </c>
    </row>
    <row r="22" spans="1:12" s="96" customFormat="1" ht="17.25" customHeight="1">
      <c r="A22" s="128">
        <v>101794747</v>
      </c>
      <c r="B22" s="115" t="s">
        <v>172</v>
      </c>
      <c r="C22" s="105">
        <v>22903</v>
      </c>
      <c r="D22" s="101" t="s">
        <v>284</v>
      </c>
      <c r="E22" s="64">
        <v>44491</v>
      </c>
      <c r="F22" s="115" t="s">
        <v>174</v>
      </c>
      <c r="G22" s="131">
        <v>174.99</v>
      </c>
      <c r="H22" s="25"/>
      <c r="I22" s="57"/>
      <c r="J22" s="57"/>
      <c r="K22" s="57"/>
      <c r="L22" s="25">
        <f t="shared" si="0"/>
        <v>174.99</v>
      </c>
    </row>
    <row r="23" spans="1:12" s="96" customFormat="1" ht="18" customHeight="1">
      <c r="A23" s="128">
        <v>101794747</v>
      </c>
      <c r="B23" s="115" t="s">
        <v>172</v>
      </c>
      <c r="C23" s="105">
        <v>22908</v>
      </c>
      <c r="D23" s="101" t="s">
        <v>285</v>
      </c>
      <c r="E23" s="64">
        <v>44494</v>
      </c>
      <c r="F23" s="115" t="s">
        <v>174</v>
      </c>
      <c r="G23" s="131">
        <v>174.99</v>
      </c>
      <c r="H23" s="25"/>
      <c r="I23" s="57"/>
      <c r="J23" s="57"/>
      <c r="K23" s="57"/>
      <c r="L23" s="25">
        <f t="shared" si="0"/>
        <v>174.99</v>
      </c>
    </row>
    <row r="24" spans="1:12" s="96" customFormat="1" ht="15" customHeight="1">
      <c r="A24" s="128">
        <v>101794747</v>
      </c>
      <c r="B24" s="115" t="s">
        <v>172</v>
      </c>
      <c r="C24" s="105">
        <v>22910</v>
      </c>
      <c r="D24" s="101" t="s">
        <v>286</v>
      </c>
      <c r="E24" s="64" t="s">
        <v>294</v>
      </c>
      <c r="F24" s="115" t="s">
        <v>174</v>
      </c>
      <c r="G24" s="131">
        <v>174.99</v>
      </c>
      <c r="H24" s="25"/>
      <c r="I24" s="57"/>
      <c r="J24" s="57"/>
      <c r="K24" s="57"/>
      <c r="L24" s="25">
        <f t="shared" si="0"/>
        <v>174.99</v>
      </c>
    </row>
    <row r="25" spans="1:12" s="96" customFormat="1" ht="15" customHeight="1">
      <c r="A25" s="128" t="s">
        <v>295</v>
      </c>
      <c r="B25" s="115" t="s">
        <v>296</v>
      </c>
      <c r="C25" s="105">
        <v>16</v>
      </c>
      <c r="D25" s="101" t="s">
        <v>287</v>
      </c>
      <c r="E25" s="64">
        <v>44495</v>
      </c>
      <c r="F25" s="115" t="s">
        <v>302</v>
      </c>
      <c r="G25" s="131">
        <v>13440</v>
      </c>
      <c r="H25" s="25"/>
      <c r="I25" s="57"/>
      <c r="J25" s="57"/>
      <c r="K25" s="57"/>
      <c r="L25" s="25">
        <f t="shared" si="0"/>
        <v>13440</v>
      </c>
    </row>
    <row r="26" spans="1:12" s="96" customFormat="1" ht="15.75" customHeight="1">
      <c r="A26" s="128" t="s">
        <v>306</v>
      </c>
      <c r="B26" s="115" t="s">
        <v>297</v>
      </c>
      <c r="C26" s="105">
        <v>211800</v>
      </c>
      <c r="D26" s="101" t="s">
        <v>288</v>
      </c>
      <c r="E26" s="64">
        <v>44495</v>
      </c>
      <c r="F26" s="115" t="s">
        <v>303</v>
      </c>
      <c r="G26" s="131">
        <v>9558</v>
      </c>
      <c r="H26" s="25"/>
      <c r="I26" s="57"/>
      <c r="J26" s="57"/>
      <c r="K26" s="57"/>
      <c r="L26" s="25">
        <f t="shared" si="0"/>
        <v>9558</v>
      </c>
    </row>
    <row r="27" spans="1:12" s="96" customFormat="1" ht="15.75" customHeight="1">
      <c r="A27" s="128">
        <v>101794747</v>
      </c>
      <c r="B27" s="115" t="s">
        <v>172</v>
      </c>
      <c r="C27" s="105">
        <v>22913</v>
      </c>
      <c r="D27" s="101" t="s">
        <v>289</v>
      </c>
      <c r="E27" s="64">
        <v>44496</v>
      </c>
      <c r="F27" s="115" t="s">
        <v>174</v>
      </c>
      <c r="G27" s="131">
        <v>174.99</v>
      </c>
      <c r="H27" s="25"/>
      <c r="I27" s="57"/>
      <c r="J27" s="57"/>
      <c r="K27" s="57"/>
      <c r="L27" s="25">
        <f t="shared" si="0"/>
        <v>174.99</v>
      </c>
    </row>
    <row r="28" spans="1:12" s="96" customFormat="1" ht="16.5" customHeight="1">
      <c r="A28" s="128">
        <v>101794747</v>
      </c>
      <c r="B28" s="115" t="s">
        <v>172</v>
      </c>
      <c r="C28" s="105">
        <v>22920</v>
      </c>
      <c r="D28" s="60" t="s">
        <v>290</v>
      </c>
      <c r="E28" s="64">
        <v>44497</v>
      </c>
      <c r="F28" s="115" t="s">
        <v>174</v>
      </c>
      <c r="G28" s="131">
        <v>174.99</v>
      </c>
      <c r="H28" s="25"/>
      <c r="I28" s="57"/>
      <c r="J28" s="57"/>
      <c r="K28" s="57"/>
      <c r="L28" s="25">
        <f t="shared" si="0"/>
        <v>174.99</v>
      </c>
    </row>
    <row r="29" spans="1:12" s="96" customFormat="1" ht="16.5" customHeight="1">
      <c r="A29" s="128">
        <v>101794747</v>
      </c>
      <c r="B29" s="115" t="s">
        <v>172</v>
      </c>
      <c r="C29" s="136">
        <v>22926</v>
      </c>
      <c r="D29" s="60" t="s">
        <v>309</v>
      </c>
      <c r="E29" s="137">
        <v>44498</v>
      </c>
      <c r="F29" s="115" t="s">
        <v>174</v>
      </c>
      <c r="G29" s="131">
        <v>174.99</v>
      </c>
      <c r="H29" s="25"/>
      <c r="I29" s="57"/>
      <c r="J29" s="57"/>
      <c r="K29" s="138"/>
      <c r="L29" s="25">
        <f t="shared" si="0"/>
        <v>174.99</v>
      </c>
    </row>
    <row r="30" spans="1:12" s="10" customFormat="1" ht="12.75">
      <c r="A30" s="182"/>
      <c r="B30" s="182"/>
      <c r="C30" s="182"/>
      <c r="D30" s="182"/>
      <c r="E30" s="182"/>
      <c r="F30" s="183"/>
      <c r="G30" s="132">
        <f>SUM(G8:G29)</f>
        <v>27834.81</v>
      </c>
      <c r="H30" s="84">
        <f>SUM(H7:H28)</f>
        <v>151390.37</v>
      </c>
      <c r="I30" s="84"/>
      <c r="J30" s="84">
        <f>SUM(J14:J28)</f>
        <v>0</v>
      </c>
      <c r="K30" s="85">
        <f>SUM(K6:K28)</f>
        <v>462692.16</v>
      </c>
      <c r="L30" s="84">
        <f>SUM(L6:L29)</f>
        <v>641917.33999999985</v>
      </c>
    </row>
    <row r="31" spans="1:12" ht="15">
      <c r="A31" s="129"/>
      <c r="B31" s="117" t="s">
        <v>158</v>
      </c>
      <c r="C31" s="106"/>
      <c r="D31" s="107"/>
      <c r="E31" s="90"/>
      <c r="F31" s="122"/>
      <c r="G31" s="133"/>
      <c r="H31" s="92"/>
      <c r="I31" s="92"/>
      <c r="J31" s="92"/>
      <c r="K31" s="92"/>
      <c r="L31" s="92"/>
    </row>
    <row r="32" spans="1:12" ht="15">
      <c r="A32" s="107"/>
      <c r="B32" s="118" t="s">
        <v>159</v>
      </c>
      <c r="C32" s="107"/>
      <c r="D32" s="107"/>
      <c r="E32" s="134"/>
      <c r="F32" s="123" t="s">
        <v>202</v>
      </c>
      <c r="G32" s="133"/>
      <c r="H32" s="92"/>
      <c r="I32" s="92"/>
      <c r="J32" s="92"/>
      <c r="K32" s="92"/>
      <c r="L32" s="92"/>
    </row>
    <row r="33" spans="1:12" ht="15">
      <c r="A33" s="107"/>
      <c r="B33" s="119" t="s">
        <v>160</v>
      </c>
      <c r="C33" s="107"/>
      <c r="D33" s="107"/>
      <c r="E33" s="134"/>
      <c r="F33" s="122" t="s">
        <v>203</v>
      </c>
      <c r="G33" s="133"/>
      <c r="H33" s="92"/>
      <c r="I33" s="92"/>
      <c r="J33" s="92"/>
      <c r="K33" s="92"/>
      <c r="L33" s="92"/>
    </row>
    <row r="34" spans="1:12" ht="12.75">
      <c r="A34" s="112"/>
      <c r="C34" s="108"/>
      <c r="D34" s="107"/>
      <c r="E34" s="134"/>
      <c r="F34" s="122"/>
      <c r="G34" s="133"/>
      <c r="H34" s="92"/>
      <c r="I34" s="92"/>
      <c r="J34" s="95"/>
      <c r="K34" s="92"/>
      <c r="L34" s="92"/>
    </row>
    <row r="35" spans="1:12" ht="12.75">
      <c r="A35" s="112"/>
      <c r="C35" s="107"/>
      <c r="D35" s="107"/>
      <c r="E35" s="134"/>
      <c r="F35" s="122"/>
      <c r="G35" s="133"/>
      <c r="H35" s="92"/>
      <c r="I35" s="92"/>
      <c r="J35" s="92"/>
      <c r="K35" s="92"/>
      <c r="L35" s="92"/>
    </row>
    <row r="36" spans="1:12" ht="12.75">
      <c r="A36" s="107"/>
      <c r="B36" s="107"/>
      <c r="C36" s="107"/>
      <c r="D36" s="107"/>
      <c r="E36" s="134"/>
      <c r="F36" s="122"/>
      <c r="G36" s="133"/>
      <c r="H36" s="92"/>
      <c r="I36" s="92"/>
      <c r="J36" s="92"/>
      <c r="K36" s="92"/>
      <c r="L36" s="92"/>
    </row>
    <row r="37" spans="1:12" ht="12.75">
      <c r="A37" s="107"/>
      <c r="B37" s="107"/>
      <c r="C37" s="107"/>
      <c r="D37" s="107"/>
      <c r="E37" s="134"/>
      <c r="F37" s="122"/>
      <c r="G37" s="133"/>
      <c r="H37" s="92"/>
      <c r="I37" s="92"/>
      <c r="J37" s="92"/>
      <c r="K37" s="92"/>
      <c r="L37" s="92"/>
    </row>
    <row r="38" spans="1:12" ht="12.75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</row>
    <row r="39" spans="1:12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</row>
  </sheetData>
  <mergeCells count="6">
    <mergeCell ref="A39:L39"/>
    <mergeCell ref="A2:J2"/>
    <mergeCell ref="A3:J3"/>
    <mergeCell ref="A4:J4"/>
    <mergeCell ref="A30:F30"/>
    <mergeCell ref="A38:L3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1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6" t="s">
        <v>7</v>
      </c>
      <c r="B1" s="10"/>
      <c r="C1" s="10"/>
      <c r="D1" s="100"/>
      <c r="E1" s="11"/>
      <c r="F1" s="12"/>
      <c r="G1" s="10"/>
      <c r="H1" s="55"/>
      <c r="I1" s="27"/>
      <c r="J1" s="27"/>
    </row>
    <row r="2" spans="1:10" s="7" customFormat="1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s="7" customFormat="1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0" s="7" customFormat="1">
      <c r="A4" s="175" t="s">
        <v>246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 ht="25.5">
      <c r="B7" s="53" t="s">
        <v>247</v>
      </c>
      <c r="C7" s="54" t="s">
        <v>249</v>
      </c>
      <c r="D7" s="23" t="s">
        <v>248</v>
      </c>
      <c r="E7" s="24">
        <v>44441</v>
      </c>
      <c r="F7" s="25">
        <v>19706</v>
      </c>
      <c r="G7" s="24">
        <v>44926</v>
      </c>
      <c r="H7" s="57">
        <v>19706</v>
      </c>
      <c r="I7" s="52">
        <v>0</v>
      </c>
      <c r="J7" s="29" t="s">
        <v>42</v>
      </c>
    </row>
    <row r="8" spans="1:10" s="8" customFormat="1" ht="25.5">
      <c r="B8" s="26" t="s">
        <v>247</v>
      </c>
      <c r="C8" s="29" t="s">
        <v>250</v>
      </c>
      <c r="D8" s="23" t="s">
        <v>251</v>
      </c>
      <c r="E8" s="24">
        <v>44441</v>
      </c>
      <c r="F8" s="25">
        <v>15222</v>
      </c>
      <c r="G8" s="24">
        <v>44926</v>
      </c>
      <c r="H8" s="57">
        <v>15222</v>
      </c>
      <c r="I8" s="52">
        <v>0</v>
      </c>
      <c r="J8" s="29" t="s">
        <v>42</v>
      </c>
    </row>
    <row r="9" spans="1:10" s="8" customFormat="1" ht="25.5">
      <c r="B9" s="26" t="s">
        <v>247</v>
      </c>
      <c r="C9" s="29" t="s">
        <v>252</v>
      </c>
      <c r="D9" s="23" t="s">
        <v>253</v>
      </c>
      <c r="E9" s="24">
        <v>44441</v>
      </c>
      <c r="F9" s="25">
        <v>21830</v>
      </c>
      <c r="G9" s="24">
        <v>44926</v>
      </c>
      <c r="H9" s="57">
        <v>21830</v>
      </c>
      <c r="I9" s="52">
        <v>0</v>
      </c>
      <c r="J9" s="29" t="s">
        <v>42</v>
      </c>
    </row>
    <row r="10" spans="1:10" s="8" customFormat="1" ht="25.5">
      <c r="B10" s="26" t="s">
        <v>247</v>
      </c>
      <c r="C10" s="29" t="s">
        <v>254</v>
      </c>
      <c r="D10" s="23" t="s">
        <v>255</v>
      </c>
      <c r="E10" s="24">
        <v>44441</v>
      </c>
      <c r="F10" s="25">
        <v>4602</v>
      </c>
      <c r="G10" s="24">
        <v>44926</v>
      </c>
      <c r="H10" s="57">
        <v>4602</v>
      </c>
      <c r="I10" s="52">
        <v>0</v>
      </c>
      <c r="J10" s="29" t="s">
        <v>42</v>
      </c>
    </row>
    <row r="11" spans="1:10" s="8" customFormat="1">
      <c r="B11" s="26" t="s">
        <v>256</v>
      </c>
      <c r="C11" s="29" t="s">
        <v>257</v>
      </c>
      <c r="D11" s="23" t="s">
        <v>261</v>
      </c>
      <c r="E11" s="24">
        <v>44452</v>
      </c>
      <c r="F11" s="25">
        <v>64074</v>
      </c>
      <c r="G11" s="24">
        <v>44561</v>
      </c>
      <c r="H11" s="57">
        <v>64074</v>
      </c>
      <c r="I11" s="52">
        <v>0</v>
      </c>
      <c r="J11" s="29" t="s">
        <v>42</v>
      </c>
    </row>
    <row r="12" spans="1:10" s="8" customFormat="1">
      <c r="B12" s="26" t="s">
        <v>258</v>
      </c>
      <c r="C12" s="29" t="s">
        <v>259</v>
      </c>
      <c r="D12" s="23" t="s">
        <v>188</v>
      </c>
      <c r="E12" s="24">
        <v>44461</v>
      </c>
      <c r="F12" s="25">
        <v>7793.1</v>
      </c>
      <c r="G12" s="24">
        <v>44561</v>
      </c>
      <c r="H12" s="57">
        <v>7793.1</v>
      </c>
      <c r="I12" s="52">
        <v>0</v>
      </c>
      <c r="J12" s="29" t="s">
        <v>42</v>
      </c>
    </row>
    <row r="13" spans="1:10" s="8" customFormat="1">
      <c r="B13" s="26" t="s">
        <v>262</v>
      </c>
      <c r="C13" s="29" t="s">
        <v>260</v>
      </c>
      <c r="D13" s="23" t="s">
        <v>198</v>
      </c>
      <c r="E13" s="24">
        <v>44467</v>
      </c>
      <c r="F13" s="57">
        <v>86249.99</v>
      </c>
      <c r="G13" s="24">
        <v>44926</v>
      </c>
      <c r="H13" s="57">
        <v>86249.99</v>
      </c>
      <c r="I13" s="52">
        <v>0</v>
      </c>
      <c r="J13" s="29" t="s">
        <v>42</v>
      </c>
    </row>
    <row r="14" spans="1:10" s="8" customFormat="1">
      <c r="B14" s="26" t="s">
        <v>263</v>
      </c>
      <c r="C14" s="29" t="s">
        <v>264</v>
      </c>
      <c r="D14" s="23" t="s">
        <v>265</v>
      </c>
      <c r="E14" s="24">
        <v>44470</v>
      </c>
      <c r="F14" s="25">
        <v>366362.53</v>
      </c>
      <c r="G14" s="24">
        <v>44561</v>
      </c>
      <c r="H14" s="57">
        <v>366362.53</v>
      </c>
      <c r="I14" s="52">
        <v>0</v>
      </c>
      <c r="J14" s="29" t="s">
        <v>42</v>
      </c>
    </row>
    <row r="15" spans="1:10" s="8" customFormat="1">
      <c r="B15" s="26" t="s">
        <v>266</v>
      </c>
      <c r="C15" s="29" t="s">
        <v>267</v>
      </c>
      <c r="D15" s="23" t="s">
        <v>191</v>
      </c>
      <c r="E15" s="24">
        <v>44461</v>
      </c>
      <c r="F15" s="25">
        <v>84096.24</v>
      </c>
      <c r="G15" s="24">
        <v>44561</v>
      </c>
      <c r="H15" s="57">
        <v>84096.24</v>
      </c>
      <c r="I15" s="52">
        <v>0</v>
      </c>
      <c r="J15" s="29" t="s">
        <v>42</v>
      </c>
    </row>
    <row r="16" spans="1:10" s="8" customFormat="1">
      <c r="B16" s="26" t="s">
        <v>111</v>
      </c>
      <c r="C16" s="29" t="s">
        <v>268</v>
      </c>
      <c r="D16" s="23" t="s">
        <v>269</v>
      </c>
      <c r="E16" s="24">
        <v>44481</v>
      </c>
      <c r="F16" s="25">
        <v>21620.080000000002</v>
      </c>
      <c r="G16" s="24">
        <v>44926</v>
      </c>
      <c r="H16" s="57">
        <v>21620.080000000002</v>
      </c>
      <c r="I16" s="52">
        <v>0</v>
      </c>
      <c r="J16" s="29" t="s">
        <v>42</v>
      </c>
    </row>
    <row r="17" spans="2:10" s="8" customFormat="1" ht="15.75" customHeight="1">
      <c r="B17" s="26" t="s">
        <v>311</v>
      </c>
      <c r="C17" s="29" t="s">
        <v>312</v>
      </c>
      <c r="D17" s="23" t="s">
        <v>313</v>
      </c>
      <c r="E17" s="24">
        <v>44489</v>
      </c>
      <c r="F17" s="25">
        <v>57700.4</v>
      </c>
      <c r="G17" s="24">
        <v>44561</v>
      </c>
      <c r="H17" s="57">
        <v>57700.4</v>
      </c>
      <c r="I17" s="52">
        <v>0</v>
      </c>
      <c r="J17" s="29" t="s">
        <v>42</v>
      </c>
    </row>
    <row r="18" spans="2:10" s="8" customFormat="1" ht="15.75" customHeight="1">
      <c r="B18" s="26" t="s">
        <v>314</v>
      </c>
      <c r="C18" s="29" t="s">
        <v>315</v>
      </c>
      <c r="D18" s="23" t="s">
        <v>316</v>
      </c>
      <c r="E18" s="24">
        <v>44485</v>
      </c>
      <c r="F18" s="25">
        <v>12850</v>
      </c>
      <c r="G18" s="24">
        <v>44561</v>
      </c>
      <c r="H18" s="57">
        <v>12850.2</v>
      </c>
      <c r="I18" s="52">
        <v>0</v>
      </c>
      <c r="J18" s="29" t="s">
        <v>42</v>
      </c>
    </row>
    <row r="19" spans="2:10" s="8" customFormat="1">
      <c r="B19" s="115" t="s">
        <v>79</v>
      </c>
      <c r="C19" s="29" t="s">
        <v>310</v>
      </c>
      <c r="D19" s="139" t="s">
        <v>308</v>
      </c>
      <c r="E19" s="64">
        <v>44489</v>
      </c>
      <c r="F19" s="25">
        <v>97757.89</v>
      </c>
      <c r="G19" s="24">
        <v>44561</v>
      </c>
      <c r="H19" s="57">
        <v>97757.858999999997</v>
      </c>
      <c r="I19" s="52">
        <v>0</v>
      </c>
      <c r="J19" s="29" t="s">
        <v>42</v>
      </c>
    </row>
    <row r="20" spans="2:10" s="8" customFormat="1" ht="14.25" customHeight="1">
      <c r="B20" s="26" t="s">
        <v>66</v>
      </c>
      <c r="C20" s="29" t="s">
        <v>317</v>
      </c>
      <c r="D20" s="23" t="s">
        <v>318</v>
      </c>
      <c r="E20" s="24">
        <v>44497</v>
      </c>
      <c r="F20" s="25">
        <v>43847.85</v>
      </c>
      <c r="G20" s="24">
        <v>44561</v>
      </c>
      <c r="H20" s="57">
        <v>43847.65</v>
      </c>
      <c r="I20" s="52">
        <v>0</v>
      </c>
      <c r="J20" s="29" t="s">
        <v>42</v>
      </c>
    </row>
    <row r="21" spans="2:10" s="8" customFormat="1">
      <c r="B21" s="26" t="s">
        <v>66</v>
      </c>
      <c r="C21" s="29" t="s">
        <v>319</v>
      </c>
      <c r="D21" s="23" t="s">
        <v>320</v>
      </c>
      <c r="E21" s="24">
        <v>44497</v>
      </c>
      <c r="F21" s="25">
        <v>78828.070000000007</v>
      </c>
      <c r="G21" s="24">
        <v>44561</v>
      </c>
      <c r="H21" s="57">
        <v>78828.070000000007</v>
      </c>
      <c r="I21" s="52">
        <v>0</v>
      </c>
      <c r="J21" s="29" t="s">
        <v>42</v>
      </c>
    </row>
    <row r="22" spans="2:10" s="8" customFormat="1">
      <c r="B22" s="26" t="s">
        <v>300</v>
      </c>
      <c r="C22" s="29" t="s">
        <v>321</v>
      </c>
      <c r="D22" s="23" t="s">
        <v>301</v>
      </c>
      <c r="E22" s="24">
        <v>44470</v>
      </c>
      <c r="F22" s="25">
        <v>606</v>
      </c>
      <c r="G22" s="24" t="s">
        <v>322</v>
      </c>
      <c r="H22" s="57">
        <v>606</v>
      </c>
      <c r="I22" s="52">
        <v>0</v>
      </c>
      <c r="J22" s="29" t="s">
        <v>42</v>
      </c>
    </row>
    <row r="23" spans="2:10" s="8" customFormat="1">
      <c r="B23" s="76" t="s">
        <v>172</v>
      </c>
      <c r="C23" s="76" t="s">
        <v>172</v>
      </c>
      <c r="D23" s="61" t="s">
        <v>173</v>
      </c>
      <c r="E23" s="64">
        <v>44440</v>
      </c>
      <c r="F23" s="25">
        <v>174.99</v>
      </c>
      <c r="G23" s="24">
        <v>44561</v>
      </c>
      <c r="H23" s="25">
        <v>174.99</v>
      </c>
      <c r="I23" s="52">
        <v>0</v>
      </c>
      <c r="J23" s="29" t="s">
        <v>42</v>
      </c>
    </row>
    <row r="24" spans="2:10" s="8" customFormat="1">
      <c r="B24" s="76" t="s">
        <v>172</v>
      </c>
      <c r="C24" s="76" t="s">
        <v>172</v>
      </c>
      <c r="D24" s="61" t="s">
        <v>175</v>
      </c>
      <c r="E24" s="64">
        <v>44441</v>
      </c>
      <c r="F24" s="25">
        <v>174.99</v>
      </c>
      <c r="G24" s="24">
        <v>44561</v>
      </c>
      <c r="H24" s="25">
        <v>174.99</v>
      </c>
      <c r="I24" s="52">
        <v>0</v>
      </c>
      <c r="J24" s="29" t="s">
        <v>42</v>
      </c>
    </row>
    <row r="25" spans="2:10" s="8" customFormat="1">
      <c r="B25" s="76" t="s">
        <v>172</v>
      </c>
      <c r="C25" s="76" t="s">
        <v>172</v>
      </c>
      <c r="D25" s="61" t="s">
        <v>176</v>
      </c>
      <c r="E25" s="64">
        <v>44442</v>
      </c>
      <c r="F25" s="25">
        <v>174.99</v>
      </c>
      <c r="G25" s="24">
        <v>44561</v>
      </c>
      <c r="H25" s="25">
        <v>174.99</v>
      </c>
      <c r="I25" s="52">
        <v>0</v>
      </c>
      <c r="J25" s="29" t="s">
        <v>42</v>
      </c>
    </row>
    <row r="26" spans="2:10" s="8" customFormat="1">
      <c r="B26" s="76" t="s">
        <v>172</v>
      </c>
      <c r="C26" s="76" t="s">
        <v>172</v>
      </c>
      <c r="D26" s="61" t="s">
        <v>177</v>
      </c>
      <c r="E26" s="64">
        <v>44445</v>
      </c>
      <c r="F26" s="25">
        <v>174.99</v>
      </c>
      <c r="G26" s="24">
        <v>44561</v>
      </c>
      <c r="H26" s="25">
        <v>174.99</v>
      </c>
      <c r="I26" s="52">
        <v>0</v>
      </c>
      <c r="J26" s="29" t="s">
        <v>42</v>
      </c>
    </row>
    <row r="27" spans="2:10" s="8" customFormat="1">
      <c r="B27" s="76" t="s">
        <v>172</v>
      </c>
      <c r="C27" s="76" t="s">
        <v>172</v>
      </c>
      <c r="D27" s="61" t="s">
        <v>178</v>
      </c>
      <c r="E27" s="64">
        <v>44447</v>
      </c>
      <c r="F27" s="25">
        <v>174.99</v>
      </c>
      <c r="G27" s="24">
        <v>44561</v>
      </c>
      <c r="H27" s="25">
        <v>174.99</v>
      </c>
      <c r="I27" s="52">
        <v>0</v>
      </c>
      <c r="J27" s="29" t="s">
        <v>42</v>
      </c>
    </row>
    <row r="28" spans="2:10" s="8" customFormat="1">
      <c r="B28" s="76" t="s">
        <v>172</v>
      </c>
      <c r="C28" s="76" t="s">
        <v>172</v>
      </c>
      <c r="D28" s="61" t="s">
        <v>179</v>
      </c>
      <c r="E28" s="64">
        <v>44448</v>
      </c>
      <c r="F28" s="25">
        <v>174.99</v>
      </c>
      <c r="G28" s="24">
        <v>44561</v>
      </c>
      <c r="H28" s="25">
        <v>174.99</v>
      </c>
      <c r="I28" s="52">
        <v>0</v>
      </c>
      <c r="J28" s="29" t="s">
        <v>42</v>
      </c>
    </row>
    <row r="29" spans="2:10" s="8" customFormat="1">
      <c r="B29" s="76" t="s">
        <v>172</v>
      </c>
      <c r="C29" s="76" t="s">
        <v>172</v>
      </c>
      <c r="D29" s="61" t="s">
        <v>180</v>
      </c>
      <c r="E29" s="64">
        <v>44449</v>
      </c>
      <c r="F29" s="25">
        <v>174.99</v>
      </c>
      <c r="G29" s="24">
        <v>44561</v>
      </c>
      <c r="H29" s="25">
        <v>174.99</v>
      </c>
      <c r="I29" s="52">
        <v>0</v>
      </c>
      <c r="J29" s="29" t="s">
        <v>42</v>
      </c>
    </row>
    <row r="30" spans="2:10" s="8" customFormat="1">
      <c r="B30" s="76" t="s">
        <v>172</v>
      </c>
      <c r="C30" s="76" t="s">
        <v>172</v>
      </c>
      <c r="D30" s="61" t="s">
        <v>181</v>
      </c>
      <c r="E30" s="64">
        <v>44452</v>
      </c>
      <c r="F30" s="25">
        <v>174.99</v>
      </c>
      <c r="G30" s="24">
        <v>44561</v>
      </c>
      <c r="H30" s="25">
        <v>174.99</v>
      </c>
      <c r="I30" s="52">
        <v>0</v>
      </c>
      <c r="J30" s="29" t="s">
        <v>42</v>
      </c>
    </row>
    <row r="31" spans="2:10" s="8" customFormat="1">
      <c r="B31" s="76" t="s">
        <v>172</v>
      </c>
      <c r="C31" s="76" t="s">
        <v>172</v>
      </c>
      <c r="D31" s="61" t="s">
        <v>182</v>
      </c>
      <c r="E31" s="64">
        <v>44453</v>
      </c>
      <c r="F31" s="25">
        <v>174.99</v>
      </c>
      <c r="G31" s="24">
        <v>44561</v>
      </c>
      <c r="H31" s="25">
        <v>174.99</v>
      </c>
      <c r="I31" s="52">
        <v>0</v>
      </c>
      <c r="J31" s="29" t="s">
        <v>42</v>
      </c>
    </row>
    <row r="32" spans="2:10" s="8" customFormat="1">
      <c r="B32" s="76" t="s">
        <v>172</v>
      </c>
      <c r="C32" s="76" t="s">
        <v>172</v>
      </c>
      <c r="D32" s="61" t="s">
        <v>183</v>
      </c>
      <c r="E32" s="64">
        <v>44454</v>
      </c>
      <c r="F32" s="25">
        <v>174.99</v>
      </c>
      <c r="G32" s="24">
        <v>44561</v>
      </c>
      <c r="H32" s="25">
        <v>174.99</v>
      </c>
      <c r="I32" s="52">
        <v>0</v>
      </c>
      <c r="J32" s="29" t="s">
        <v>42</v>
      </c>
    </row>
    <row r="33" spans="1:10" s="8" customFormat="1">
      <c r="B33" s="76" t="s">
        <v>172</v>
      </c>
      <c r="C33" s="76" t="s">
        <v>172</v>
      </c>
      <c r="D33" s="61" t="s">
        <v>184</v>
      </c>
      <c r="E33" s="64">
        <v>44455</v>
      </c>
      <c r="F33" s="25">
        <v>174.99</v>
      </c>
      <c r="G33" s="24">
        <v>44561</v>
      </c>
      <c r="H33" s="25">
        <v>174.99</v>
      </c>
      <c r="I33" s="52">
        <v>0</v>
      </c>
      <c r="J33" s="29" t="s">
        <v>42</v>
      </c>
    </row>
    <row r="34" spans="1:10" s="8" customFormat="1">
      <c r="B34" s="76" t="s">
        <v>172</v>
      </c>
      <c r="C34" s="76" t="s">
        <v>172</v>
      </c>
      <c r="D34" s="61" t="s">
        <v>185</v>
      </c>
      <c r="E34" s="64">
        <v>44456</v>
      </c>
      <c r="F34" s="25">
        <v>174.99</v>
      </c>
      <c r="G34" s="24">
        <v>44561</v>
      </c>
      <c r="H34" s="25">
        <v>174.99</v>
      </c>
      <c r="I34" s="52">
        <v>0</v>
      </c>
      <c r="J34" s="29" t="s">
        <v>42</v>
      </c>
    </row>
    <row r="35" spans="1:10" s="8" customFormat="1">
      <c r="B35" s="76" t="s">
        <v>172</v>
      </c>
      <c r="C35" s="76" t="s">
        <v>172</v>
      </c>
      <c r="D35" s="61" t="s">
        <v>186</v>
      </c>
      <c r="E35" s="64">
        <v>44459</v>
      </c>
      <c r="F35" s="25">
        <v>174.99</v>
      </c>
      <c r="G35" s="24">
        <v>44561</v>
      </c>
      <c r="H35" s="25">
        <v>174.99</v>
      </c>
      <c r="I35" s="52">
        <v>0</v>
      </c>
      <c r="J35" s="29" t="s">
        <v>42</v>
      </c>
    </row>
    <row r="36" spans="1:10" s="8" customFormat="1">
      <c r="B36" s="76" t="s">
        <v>172</v>
      </c>
      <c r="C36" s="76" t="s">
        <v>172</v>
      </c>
      <c r="D36" s="61" t="s">
        <v>193</v>
      </c>
      <c r="E36" s="64">
        <v>44461</v>
      </c>
      <c r="F36" s="25">
        <v>174.99</v>
      </c>
      <c r="G36" s="24">
        <v>44561</v>
      </c>
      <c r="H36" s="25">
        <v>174.99</v>
      </c>
      <c r="I36" s="52">
        <v>0</v>
      </c>
      <c r="J36" s="29" t="s">
        <v>42</v>
      </c>
    </row>
    <row r="37" spans="1:10" s="8" customFormat="1">
      <c r="B37" s="76" t="s">
        <v>172</v>
      </c>
      <c r="C37" s="76" t="s">
        <v>172</v>
      </c>
      <c r="D37" s="61" t="s">
        <v>194</v>
      </c>
      <c r="E37" s="64">
        <v>44431</v>
      </c>
      <c r="F37" s="25">
        <v>174.99</v>
      </c>
      <c r="G37" s="24">
        <v>44561</v>
      </c>
      <c r="H37" s="25">
        <v>174.99</v>
      </c>
      <c r="I37" s="52">
        <v>0</v>
      </c>
      <c r="J37" s="29" t="s">
        <v>42</v>
      </c>
    </row>
    <row r="38" spans="1:10" s="8" customFormat="1">
      <c r="B38" s="76" t="s">
        <v>172</v>
      </c>
      <c r="C38" s="76" t="s">
        <v>172</v>
      </c>
      <c r="D38" s="61" t="s">
        <v>195</v>
      </c>
      <c r="E38" s="64">
        <v>44466</v>
      </c>
      <c r="F38" s="25">
        <v>174.99</v>
      </c>
      <c r="G38" s="24">
        <v>44561</v>
      </c>
      <c r="H38" s="25">
        <v>174.99</v>
      </c>
      <c r="I38" s="52">
        <v>0</v>
      </c>
      <c r="J38" s="29" t="s">
        <v>42</v>
      </c>
    </row>
    <row r="39" spans="1:10" s="8" customFormat="1">
      <c r="B39" s="76" t="s">
        <v>172</v>
      </c>
      <c r="C39" s="76" t="s">
        <v>172</v>
      </c>
      <c r="D39" s="61" t="s">
        <v>196</v>
      </c>
      <c r="E39" s="64">
        <v>44467</v>
      </c>
      <c r="F39" s="25">
        <v>174.99</v>
      </c>
      <c r="G39" s="24">
        <v>44561</v>
      </c>
      <c r="H39" s="25">
        <v>174.99</v>
      </c>
      <c r="I39" s="52">
        <v>0</v>
      </c>
      <c r="J39" s="29" t="s">
        <v>42</v>
      </c>
    </row>
    <row r="40" spans="1:10" s="8" customFormat="1">
      <c r="B40" s="76" t="s">
        <v>172</v>
      </c>
      <c r="C40" s="76" t="s">
        <v>172</v>
      </c>
      <c r="D40" s="61" t="s">
        <v>200</v>
      </c>
      <c r="E40" s="64">
        <v>44468</v>
      </c>
      <c r="F40" s="25">
        <v>174.99</v>
      </c>
      <c r="G40" s="24">
        <v>44561</v>
      </c>
      <c r="H40" s="25">
        <v>174.99</v>
      </c>
      <c r="I40" s="52">
        <v>0</v>
      </c>
      <c r="J40" s="29" t="s">
        <v>42</v>
      </c>
    </row>
    <row r="41" spans="1:10" s="8" customFormat="1">
      <c r="B41" s="76" t="s">
        <v>172</v>
      </c>
      <c r="C41" s="76" t="s">
        <v>172</v>
      </c>
      <c r="D41" s="61" t="s">
        <v>201</v>
      </c>
      <c r="E41" s="64">
        <v>44469</v>
      </c>
      <c r="F41" s="25">
        <v>174.99</v>
      </c>
      <c r="G41" s="24">
        <v>44561</v>
      </c>
      <c r="H41" s="25">
        <v>174.99</v>
      </c>
      <c r="I41" s="52">
        <v>0</v>
      </c>
      <c r="J41" s="29" t="s">
        <v>42</v>
      </c>
    </row>
    <row r="42" spans="1:10" s="141" customFormat="1">
      <c r="B42" s="142"/>
      <c r="C42" s="142"/>
      <c r="D42" s="143"/>
      <c r="E42" s="144"/>
      <c r="F42" s="145">
        <f>SUM(F7:F41)</f>
        <v>986470.96</v>
      </c>
      <c r="G42" s="146"/>
      <c r="H42" s="145">
        <f>SUM(H7:H41)</f>
        <v>986470.92899999977</v>
      </c>
      <c r="I42" s="147"/>
      <c r="J42" s="148"/>
    </row>
    <row r="43" spans="1:10" ht="15.75">
      <c r="A43" s="173" t="s">
        <v>4</v>
      </c>
      <c r="B43" s="173"/>
      <c r="C43" s="173"/>
      <c r="D43" s="173"/>
      <c r="E43" s="173"/>
      <c r="F43" s="173"/>
      <c r="G43" s="173"/>
      <c r="H43" s="173"/>
      <c r="I43" s="173"/>
      <c r="J43" s="59"/>
    </row>
    <row r="44" spans="1:10" ht="15.75">
      <c r="A44" s="19"/>
      <c r="B44" s="20"/>
      <c r="C44" s="20"/>
      <c r="D44" s="19"/>
      <c r="E44" s="21"/>
      <c r="F44" s="22"/>
      <c r="G44" s="20"/>
      <c r="H44" s="58"/>
      <c r="I44" s="30"/>
      <c r="J44" s="30"/>
    </row>
    <row r="45" spans="1:10">
      <c r="I45" s="4"/>
    </row>
    <row r="46" spans="1:10">
      <c r="B46" s="2" t="s">
        <v>158</v>
      </c>
      <c r="F46" s="3"/>
      <c r="I46" s="4" t="s">
        <v>8</v>
      </c>
    </row>
    <row r="47" spans="1:10">
      <c r="F47" s="44"/>
      <c r="I47" s="4"/>
      <c r="J47" s="43"/>
    </row>
    <row r="48" spans="1:10">
      <c r="B48" s="14" t="s">
        <v>159</v>
      </c>
      <c r="F48" s="44"/>
      <c r="I48" s="4"/>
      <c r="J48" s="45"/>
    </row>
    <row r="49" spans="1:10">
      <c r="A49" s="13"/>
      <c r="B49" s="65" t="s">
        <v>160</v>
      </c>
      <c r="C49" s="14"/>
      <c r="D49" s="13"/>
      <c r="F49" s="47"/>
      <c r="G49" s="14"/>
      <c r="I49" s="15" t="s">
        <v>9</v>
      </c>
      <c r="J49" s="46"/>
    </row>
    <row r="50" spans="1:10">
      <c r="F50" s="7"/>
      <c r="I50" s="16" t="s">
        <v>10</v>
      </c>
      <c r="J50" s="48"/>
    </row>
    <row r="51" spans="1:10">
      <c r="F51" s="49"/>
      <c r="J51" s="43"/>
    </row>
  </sheetData>
  <mergeCells count="4">
    <mergeCell ref="A2:J2"/>
    <mergeCell ref="A3:J3"/>
    <mergeCell ref="A4:J4"/>
    <mergeCell ref="A43:I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H28" sqref="H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77" t="s">
        <v>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s="66" customFormat="1" ht="18">
      <c r="A4" s="177" t="s">
        <v>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</row>
    <row r="5" spans="1:12" s="67" customFormat="1" ht="18.75">
      <c r="A5" s="178" t="s">
        <v>323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0" customFormat="1" ht="15">
      <c r="A7" s="23">
        <v>3</v>
      </c>
      <c r="B7" s="75" t="s">
        <v>324</v>
      </c>
      <c r="C7" s="76" t="s">
        <v>325</v>
      </c>
      <c r="D7" s="77">
        <v>993</v>
      </c>
      <c r="E7" s="101" t="s">
        <v>326</v>
      </c>
      <c r="F7" s="24">
        <v>44529</v>
      </c>
      <c r="G7" s="76" t="s">
        <v>327</v>
      </c>
      <c r="H7" s="62">
        <v>8260</v>
      </c>
      <c r="I7" s="25"/>
      <c r="J7" s="57"/>
      <c r="K7" s="57"/>
      <c r="L7" s="25">
        <f>SUM(H7:K7)</f>
        <v>8260</v>
      </c>
    </row>
    <row r="8" spans="1:12" s="80" customFormat="1" ht="15">
      <c r="A8" s="23">
        <v>4</v>
      </c>
      <c r="B8" s="75" t="s">
        <v>328</v>
      </c>
      <c r="C8" s="76" t="s">
        <v>60</v>
      </c>
      <c r="D8" s="77">
        <v>3314</v>
      </c>
      <c r="E8" s="101" t="s">
        <v>329</v>
      </c>
      <c r="F8" s="64">
        <v>44529</v>
      </c>
      <c r="G8" s="76" t="s">
        <v>330</v>
      </c>
      <c r="H8" s="62">
        <v>3500.91</v>
      </c>
      <c r="I8" s="25"/>
      <c r="J8" s="57"/>
      <c r="K8" s="57"/>
      <c r="L8" s="25">
        <f>SUM(H8:K8)</f>
        <v>3500.91</v>
      </c>
    </row>
    <row r="9" spans="1:12" s="80" customFormat="1" ht="15">
      <c r="A9" s="23"/>
      <c r="B9" s="75"/>
      <c r="C9" s="76"/>
      <c r="D9" s="77"/>
      <c r="E9" s="101"/>
      <c r="F9" s="64"/>
      <c r="G9" s="76"/>
      <c r="H9" s="62"/>
      <c r="I9" s="25"/>
      <c r="J9" s="57"/>
      <c r="K9" s="57"/>
      <c r="L9" s="25"/>
    </row>
    <row r="10" spans="1:12" s="80" customFormat="1" ht="15">
      <c r="A10" s="23"/>
      <c r="B10" s="75"/>
      <c r="C10" s="76"/>
      <c r="D10" s="77"/>
      <c r="E10" s="101"/>
      <c r="F10" s="64"/>
      <c r="G10" s="76"/>
      <c r="H10" s="62"/>
      <c r="I10" s="25"/>
      <c r="J10" s="57"/>
      <c r="K10" s="57"/>
      <c r="L10" s="25"/>
    </row>
    <row r="11" spans="1:12" s="140" customFormat="1" ht="15">
      <c r="A11" s="23"/>
      <c r="B11" s="75"/>
      <c r="C11" s="76"/>
      <c r="D11" s="77"/>
      <c r="E11" s="101"/>
      <c r="F11" s="64"/>
      <c r="G11" s="76"/>
      <c r="H11" s="62"/>
      <c r="I11" s="25"/>
      <c r="J11" s="57"/>
      <c r="K11" s="57"/>
      <c r="L11" s="25"/>
    </row>
    <row r="12" spans="1:12" s="14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14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128"/>
      <c r="C16" s="115"/>
      <c r="D16" s="105"/>
      <c r="E16" s="101"/>
      <c r="F16" s="64"/>
      <c r="G16" s="76"/>
      <c r="H16" s="62"/>
      <c r="I16" s="25"/>
      <c r="J16" s="57"/>
      <c r="K16" s="57"/>
      <c r="L16" s="25"/>
    </row>
    <row r="17" spans="1:12" s="10" customFormat="1">
      <c r="A17" s="184" t="s">
        <v>4</v>
      </c>
      <c r="B17" s="182"/>
      <c r="C17" s="182"/>
      <c r="D17" s="182"/>
      <c r="E17" s="182"/>
      <c r="F17" s="182"/>
      <c r="G17" s="183"/>
      <c r="H17" s="84">
        <f>SUM(H7:H16)</f>
        <v>11760.91</v>
      </c>
      <c r="I17" s="84">
        <f>SUM(I7:I16)</f>
        <v>0</v>
      </c>
      <c r="J17" s="84"/>
      <c r="K17" s="85">
        <f>SUM(K7:K16)</f>
        <v>0</v>
      </c>
      <c r="L17" s="84">
        <f>SUM(H17:K17)</f>
        <v>11760.91</v>
      </c>
    </row>
    <row r="18" spans="1:12">
      <c r="A18" s="86"/>
      <c r="B18" s="86"/>
      <c r="C18" s="87"/>
      <c r="D18" s="88"/>
      <c r="F18" s="90"/>
      <c r="G18" s="91"/>
      <c r="H18" s="92"/>
      <c r="I18" s="92"/>
      <c r="J18" s="92"/>
      <c r="K18" s="92"/>
      <c r="L18" s="92"/>
    </row>
    <row r="19" spans="1:12">
      <c r="A19" s="89" t="s">
        <v>226</v>
      </c>
      <c r="B19" s="89"/>
      <c r="C19" s="89"/>
      <c r="D19" s="89"/>
      <c r="F19" s="89"/>
      <c r="G19" s="91"/>
      <c r="H19" s="92"/>
      <c r="I19" s="92"/>
      <c r="J19" s="92"/>
      <c r="K19" s="92"/>
      <c r="L19" s="92"/>
    </row>
    <row r="20" spans="1:12">
      <c r="A20" s="93" t="s">
        <v>331</v>
      </c>
      <c r="B20" s="89"/>
      <c r="C20" s="89"/>
      <c r="D20" s="93"/>
      <c r="F20" s="89"/>
      <c r="G20" s="91"/>
      <c r="H20" s="92"/>
      <c r="I20" s="92"/>
      <c r="J20" s="92"/>
      <c r="K20" s="92"/>
      <c r="L20" s="92"/>
    </row>
    <row r="21" spans="1:12">
      <c r="A21" s="89" t="s">
        <v>160</v>
      </c>
      <c r="B21" s="89"/>
      <c r="C21" s="89"/>
      <c r="D21" s="89"/>
      <c r="F21" s="89"/>
      <c r="G21" s="91"/>
      <c r="H21" s="92"/>
      <c r="I21" s="92"/>
      <c r="J21" s="92"/>
      <c r="K21" s="92"/>
      <c r="L21" s="92"/>
    </row>
    <row r="22" spans="1:12">
      <c r="A22" s="89"/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89"/>
      <c r="B23" s="89"/>
      <c r="C23" s="89"/>
      <c r="D23" s="89"/>
      <c r="F23" s="89"/>
      <c r="G23" s="91"/>
      <c r="H23" s="92"/>
      <c r="I23" s="92"/>
      <c r="J23" s="92"/>
      <c r="K23" s="92"/>
      <c r="L23" s="92"/>
    </row>
    <row r="24" spans="1:12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</row>
    <row r="25" spans="1:12" ht="12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</row>
  </sheetData>
  <mergeCells count="6">
    <mergeCell ref="A25:L25"/>
    <mergeCell ref="A3:L3"/>
    <mergeCell ref="A4:L4"/>
    <mergeCell ref="A5:L5"/>
    <mergeCell ref="A17:G17"/>
    <mergeCell ref="A24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 CUENTAS POR PAGAR JULIO</vt:lpstr>
      <vt:lpstr>PAGO A SUPLIDORES JULIO</vt:lpstr>
      <vt:lpstr>CUENTAS POR PAGAR AGOSTO</vt:lpstr>
      <vt:lpstr>PAGO A PROVEEEDORES AGOSTO</vt:lpstr>
      <vt:lpstr>CTAS POR PAGAR SEPTIEMBRE</vt:lpstr>
      <vt:lpstr>PAGO A PROVEEDORES SEPT.</vt:lpstr>
      <vt:lpstr>CTAS POR PAGAR OCTUBRE</vt:lpstr>
      <vt:lpstr>PAGO A PROVEEDORES OCTUBRES</vt:lpstr>
      <vt:lpstr>cuentas por pagar noviembre</vt:lpstr>
      <vt:lpstr>CUENTAS POR PAGAR NOV</vt:lpstr>
      <vt:lpstr>Pago Proveedores</vt:lpstr>
      <vt:lpstr>IMPRIMIR</vt:lpstr>
      <vt:lpstr>'Pago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Leoannis E. Maldonado Garcia</dc:creator>
  <cp:lastModifiedBy>Emma Paola Rodriguez Navarro</cp:lastModifiedBy>
  <cp:lastPrinted>2022-05-10T17:51:09Z</cp:lastPrinted>
  <dcterms:created xsi:type="dcterms:W3CDTF">2020-07-17T17:25:59Z</dcterms:created>
  <dcterms:modified xsi:type="dcterms:W3CDTF">2022-05-10T17:51:35Z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a0b8ab8e-d103-4524-a7be-67442090f544</vt:lpwstr>
  </property>
</Properties>
</file>