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DOCUMENTOS-CENTRAL\CARPETA PAGINA WEB-2024\CARPETA INGRESOS Y EGRESOS\"/>
    </mc:Choice>
  </mc:AlternateContent>
  <xr:revisionPtr revIDLastSave="0" documentId="13_ncr:1_{5340333C-3A1E-407F-9065-C440E97EA4B3}" xr6:coauthVersionLast="36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84" i="2" l="1"/>
  <c r="P83" i="2" s="1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P82" i="2"/>
  <c r="P81" i="2"/>
  <c r="P80" i="2"/>
  <c r="O80" i="2"/>
  <c r="N80" i="2"/>
  <c r="M80" i="2"/>
  <c r="L80" i="2"/>
  <c r="K80" i="2"/>
  <c r="J80" i="2"/>
  <c r="I80" i="2"/>
  <c r="H80" i="2"/>
  <c r="G80" i="2"/>
  <c r="F80" i="2"/>
  <c r="E80" i="2"/>
  <c r="D80" i="2"/>
  <c r="C80" i="2"/>
  <c r="B80" i="2"/>
  <c r="P79" i="2"/>
  <c r="P78" i="2"/>
  <c r="P77" i="2" s="1"/>
  <c r="O77" i="2"/>
  <c r="N77" i="2"/>
  <c r="M77" i="2"/>
  <c r="L77" i="2"/>
  <c r="K77" i="2"/>
  <c r="J77" i="2"/>
  <c r="I77" i="2"/>
  <c r="H77" i="2"/>
  <c r="G77" i="2"/>
  <c r="F77" i="2"/>
  <c r="E77" i="2"/>
  <c r="D77" i="2"/>
  <c r="C77" i="2"/>
  <c r="B77" i="2"/>
  <c r="P75" i="2"/>
  <c r="P74" i="2"/>
  <c r="P73" i="2"/>
  <c r="P72" i="2" s="1"/>
  <c r="O72" i="2"/>
  <c r="N72" i="2"/>
  <c r="M72" i="2"/>
  <c r="L72" i="2"/>
  <c r="K72" i="2"/>
  <c r="J72" i="2"/>
  <c r="I72" i="2"/>
  <c r="H72" i="2"/>
  <c r="G72" i="2"/>
  <c r="F72" i="2"/>
  <c r="E72" i="2"/>
  <c r="D72" i="2"/>
  <c r="C72" i="2"/>
  <c r="B72" i="2"/>
  <c r="P71" i="2"/>
  <c r="P70" i="2"/>
  <c r="P69" i="2"/>
  <c r="O69" i="2"/>
  <c r="N69" i="2"/>
  <c r="M69" i="2"/>
  <c r="L69" i="2"/>
  <c r="K69" i="2"/>
  <c r="J69" i="2"/>
  <c r="I69" i="2"/>
  <c r="H69" i="2"/>
  <c r="G69" i="2"/>
  <c r="F69" i="2"/>
  <c r="E69" i="2"/>
  <c r="D69" i="2"/>
  <c r="C69" i="2"/>
  <c r="B69" i="2"/>
  <c r="P68" i="2"/>
  <c r="P67" i="2"/>
  <c r="P66" i="2"/>
  <c r="P65" i="2"/>
  <c r="P64" i="2" s="1"/>
  <c r="O64" i="2"/>
  <c r="N64" i="2"/>
  <c r="M64" i="2"/>
  <c r="L64" i="2"/>
  <c r="K64" i="2"/>
  <c r="J64" i="2"/>
  <c r="I64" i="2"/>
  <c r="H64" i="2"/>
  <c r="G64" i="2"/>
  <c r="F64" i="2"/>
  <c r="E64" i="2"/>
  <c r="D64" i="2"/>
  <c r="C64" i="2"/>
  <c r="B64" i="2"/>
  <c r="P63" i="2"/>
  <c r="P62" i="2"/>
  <c r="P61" i="2"/>
  <c r="P60" i="2"/>
  <c r="P59" i="2"/>
  <c r="P58" i="2"/>
  <c r="P57" i="2"/>
  <c r="P56" i="2"/>
  <c r="P55" i="2"/>
  <c r="P54" i="2" s="1"/>
  <c r="O54" i="2"/>
  <c r="N54" i="2"/>
  <c r="M54" i="2"/>
  <c r="L54" i="2"/>
  <c r="K54" i="2"/>
  <c r="J54" i="2"/>
  <c r="I54" i="2"/>
  <c r="H54" i="2"/>
  <c r="G54" i="2"/>
  <c r="F54" i="2"/>
  <c r="E54" i="2"/>
  <c r="D54" i="2"/>
  <c r="C54" i="2"/>
  <c r="B54" i="2"/>
  <c r="P53" i="2"/>
  <c r="P52" i="2"/>
  <c r="P51" i="2"/>
  <c r="P50" i="2"/>
  <c r="P49" i="2"/>
  <c r="P48" i="2"/>
  <c r="P47" i="2"/>
  <c r="O47" i="2"/>
  <c r="N47" i="2"/>
  <c r="M47" i="2"/>
  <c r="L47" i="2"/>
  <c r="K47" i="2"/>
  <c r="J47" i="2"/>
  <c r="I47" i="2"/>
  <c r="H47" i="2"/>
  <c r="G47" i="2"/>
  <c r="F47" i="2"/>
  <c r="E47" i="2"/>
  <c r="D47" i="2"/>
  <c r="C47" i="2"/>
  <c r="B47" i="2"/>
  <c r="P46" i="2"/>
  <c r="P45" i="2"/>
  <c r="P44" i="2"/>
  <c r="P43" i="2"/>
  <c r="P42" i="2"/>
  <c r="P41" i="2"/>
  <c r="P40" i="2"/>
  <c r="P39" i="2"/>
  <c r="P38" i="2" s="1"/>
  <c r="O38" i="2"/>
  <c r="N38" i="2"/>
  <c r="M38" i="2"/>
  <c r="L38" i="2"/>
  <c r="K38" i="2"/>
  <c r="J38" i="2"/>
  <c r="I38" i="2"/>
  <c r="H38" i="2"/>
  <c r="G38" i="2"/>
  <c r="F38" i="2"/>
  <c r="E38" i="2"/>
  <c r="D38" i="2"/>
  <c r="C38" i="2"/>
  <c r="B38" i="2"/>
  <c r="P37" i="2"/>
  <c r="P36" i="2"/>
  <c r="P35" i="2"/>
  <c r="P34" i="2"/>
  <c r="P33" i="2"/>
  <c r="P32" i="2"/>
  <c r="P31" i="2"/>
  <c r="P30" i="2"/>
  <c r="P29" i="2"/>
  <c r="P28" i="2" s="1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P27" i="2"/>
  <c r="P26" i="2"/>
  <c r="P25" i="2"/>
  <c r="P24" i="2"/>
  <c r="P23" i="2"/>
  <c r="P22" i="2"/>
  <c r="P21" i="2"/>
  <c r="P20" i="2"/>
  <c r="P19" i="2"/>
  <c r="P18" i="2" s="1"/>
  <c r="O18" i="2"/>
  <c r="N18" i="2"/>
  <c r="M18" i="2"/>
  <c r="L18" i="2"/>
  <c r="K18" i="2"/>
  <c r="J18" i="2"/>
  <c r="I18" i="2"/>
  <c r="H18" i="2"/>
  <c r="G18" i="2"/>
  <c r="F18" i="2"/>
  <c r="E18" i="2"/>
  <c r="D18" i="2"/>
  <c r="C18" i="2"/>
  <c r="B18" i="2"/>
  <c r="P17" i="2"/>
  <c r="P16" i="2"/>
  <c r="P15" i="2"/>
  <c r="P14" i="2"/>
  <c r="P13" i="2"/>
  <c r="P12" i="2" s="1"/>
  <c r="P85" i="2" s="1"/>
  <c r="O12" i="2"/>
  <c r="O85" i="2" s="1"/>
  <c r="N12" i="2"/>
  <c r="N85" i="2" s="1"/>
  <c r="M12" i="2"/>
  <c r="M85" i="2" s="1"/>
  <c r="L12" i="2"/>
  <c r="L85" i="2" s="1"/>
  <c r="K12" i="2"/>
  <c r="K85" i="2" s="1"/>
  <c r="J12" i="2"/>
  <c r="J85" i="2" s="1"/>
  <c r="I12" i="2"/>
  <c r="I85" i="2" s="1"/>
  <c r="H12" i="2"/>
  <c r="H85" i="2" s="1"/>
  <c r="G12" i="2"/>
  <c r="G85" i="2" s="1"/>
  <c r="F12" i="2"/>
  <c r="F85" i="2" s="1"/>
  <c r="E12" i="2"/>
  <c r="E85" i="2" s="1"/>
  <c r="D12" i="2"/>
  <c r="D85" i="2" s="1"/>
  <c r="C12" i="2"/>
  <c r="C85" i="2" s="1"/>
  <c r="B12" i="2"/>
  <c r="B85" i="2" s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<sst xmlns="http://schemas.openxmlformats.org/spreadsheetml/2006/main" count="112" uniqueCount="112">
  <si>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</si>
  <si>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</si>
  <si>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</si>
  <si>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</si>
  <si>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</si>
  <si>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</si>
  <si>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</si>
  <si>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</si>
  <si>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</si>
  <si>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</si>
  <si>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</si>
  <si>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</si>
  <si>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</si>
  <si>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</si>
  <si>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</si>
  <si>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</si>
  <si>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</si>
  <si>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</si>
  <si>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</si>
  <si>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</si>
  <si>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</si>
  <si>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</si>
  <si>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</si>
  <si>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</si>
  <si>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</si>
  <si>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</si>
  <si>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</si>
  <si>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</si>
  <si>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</si>
  <si>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</si>
  <si>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</si>
  <si>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</si>
  <si>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</si>
  <si>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</si>
  <si>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</si>
  <si>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</si>
  <si>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</si>
  <si>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</si>
  <si>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</si>
  <si>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</si>
  <si>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</si>
  <si>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</si>
  <si>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</si>
  <si>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</si>
  <si>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</si>
  <si>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</si>
  <si>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</si>
  <si>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</si>
  <si>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</si>
  <si>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</si>
  <si>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</si>
  <si>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</si>
  <si>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</si>
  <si>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</si>
  <si>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</si>
  <si>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</si>
  <si>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</si>
  <si>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</si>
  <si>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</si>
  <si>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</si>
  <si>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</si>
  <si>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</si>
  <si>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</si>
  <si>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</si>
  <si>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</si>
  <si>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</si>
  <si>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</si>
  <si>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</si>
  <si>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</si>
  <si>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</si>
  <si>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</si>
  <si>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</si>
  <si>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</si>
  <si>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</si>
  <si>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</si>
  <si>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</si>
  <si>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</si>
  <si>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</si>
  <si>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</si>
  <si>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</si>
  <si>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</si>
  <si>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</si>
  <si>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</si>
  <si>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</si>
  <si>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</si>
  <si>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</si>
  <si>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</si>
  <si>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</si>
  <si>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</si>
  <si>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</si>
  <si>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</si>
  <si>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</si>
  <si>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</si>
  <si>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</si>
  <si>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</si>
  <si>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</si>
  <si>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</si>
  <si>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</si>
  <si>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</si>
  <si>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</si>
  <si>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</si>
  <si>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</si>
  <si>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</si>
  <si>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</si>
  <si>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</si>
  <si>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</si>
  <si>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</si>
  <si>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</si>
  <si>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</si>
  <si>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ENERO--2024</t>
  </si>
  <si>
    <t>Fecha de registro: del 01 de Enero 2024</t>
  </si>
  <si>
    <t>Fecha de imputación: hasta el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</si>
</sst>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5722BC24-45DD-4848-B6FB-A4AE0456B9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7" name="Imagen 20" descr="ESCUDO_2">
          <a:extLst>
            <a:ext uri="{FF2B5EF4-FFF2-40B4-BE49-F238E27FC236}">
              <a16:creationId xmlns:a16="http://schemas.microsoft.com/office/drawing/2014/main" id="{5FAA1324-946D-4576-9C0E-1B4883BB3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50175" y="428625"/>
          <a:ext cx="18690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A16" zoomScaleNormal="100" workbookViewId="0">
      <selection activeCell="A17" sqref="A17"/>
    </sheetView>
  </sheetViews>
  <sheetFormatPr baseColWidth="10" defaultColWidth="11.42578125" defaultRowHeight="15" x14ac:dyDescent="0.25"/>
  <cols>
    <col min="1" max="1" width="91.140625" customWidth="1"/>
    <col min="2" max="2" width="20.570312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7" t="s">
        <v>94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</row>
    <row r="4" spans="1:16" ht="21" customHeight="1" x14ac:dyDescent="0.25">
      <c r="A4" s="29" t="s">
        <v>95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</row>
    <row r="5" spans="1:16" ht="15.75" x14ac:dyDescent="0.25">
      <c r="A5" s="34" t="s">
        <v>109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5.75" customHeight="1" x14ac:dyDescent="0.25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25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25">
      <c r="A9" s="31" t="s">
        <v>66</v>
      </c>
      <c r="B9" s="32" t="s">
        <v>93</v>
      </c>
      <c r="C9" s="32" t="s">
        <v>92</v>
      </c>
      <c r="D9" s="38" t="s">
        <v>90</v>
      </c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40"/>
    </row>
    <row r="10" spans="1:16" x14ac:dyDescent="0.25">
      <c r="A10" s="31"/>
      <c r="B10" s="33"/>
      <c r="C10" s="33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I12" si="0">SUM(D13:D17)</f>
        <v>5572727.9199999999</v>
      </c>
      <c r="E12" s="15">
        <f t="shared" si="0"/>
        <v>0</v>
      </c>
      <c r="F12" s="15">
        <f t="shared" si="0"/>
        <v>0</v>
      </c>
      <c r="G12" s="15">
        <f t="shared" si="0"/>
        <v>0</v>
      </c>
      <c r="H12" s="15">
        <f t="shared" si="0"/>
        <v>0</v>
      </c>
      <c r="I12" s="15">
        <f t="shared" si="0"/>
        <v>0</v>
      </c>
      <c r="J12" s="15">
        <f>SUM(J13:J17)</f>
        <v>0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5572727.9199999999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4695323.59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0</v>
      </c>
      <c r="F14" s="14">
        <v>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170500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0</v>
      </c>
      <c r="F17" s="14">
        <v>0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706904.33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38475642.68</v>
      </c>
      <c r="D18" s="15">
        <f t="shared" ref="D18:P18" si="2">SUM(D19:D27)</f>
        <v>364539.94</v>
      </c>
      <c r="E18" s="15">
        <f t="shared" si="2"/>
        <v>0</v>
      </c>
      <c r="F18" s="15">
        <f t="shared" si="2"/>
        <v>0</v>
      </c>
      <c r="G18" s="15">
        <f t="shared" si="2"/>
        <v>0</v>
      </c>
      <c r="H18" s="15">
        <f t="shared" si="2"/>
        <v>0</v>
      </c>
      <c r="I18" s="15">
        <f t="shared" si="2"/>
        <v>0</v>
      </c>
      <c r="J18" s="15">
        <f t="shared" si="2"/>
        <v>0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364539.94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0</v>
      </c>
      <c r="F19" s="14">
        <v>0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364539.94</v>
      </c>
    </row>
    <row r="20" spans="1:16" x14ac:dyDescent="0.25">
      <c r="A20" s="1" t="s">
        <v>9</v>
      </c>
      <c r="B20" s="14">
        <v>2853600</v>
      </c>
      <c r="C20" s="14">
        <v>3082396</v>
      </c>
      <c r="D20" s="14">
        <v>0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0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0</v>
      </c>
      <c r="F21" s="14">
        <v>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0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0</v>
      </c>
    </row>
    <row r="23" spans="1:16" x14ac:dyDescent="0.25">
      <c r="A23" s="1" t="s">
        <v>12</v>
      </c>
      <c r="B23" s="14">
        <v>1341992</v>
      </c>
      <c r="C23" s="14">
        <v>3336600</v>
      </c>
      <c r="D23" s="14">
        <v>0</v>
      </c>
      <c r="E23" s="14">
        <v>0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0</v>
      </c>
    </row>
    <row r="24" spans="1:16" x14ac:dyDescent="0.25">
      <c r="A24" s="1" t="s">
        <v>13</v>
      </c>
      <c r="B24" s="14">
        <v>1600000</v>
      </c>
      <c r="C24" s="14">
        <v>1600000</v>
      </c>
      <c r="D24" s="14">
        <v>0</v>
      </c>
      <c r="E24" s="14">
        <v>0</v>
      </c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0</v>
      </c>
    </row>
    <row r="25" spans="1:16" x14ac:dyDescent="0.25">
      <c r="A25" s="1" t="s">
        <v>14</v>
      </c>
      <c r="B25" s="14">
        <v>1578000</v>
      </c>
      <c r="C25" s="14">
        <v>1878656.23</v>
      </c>
      <c r="D25" s="14">
        <v>0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0</v>
      </c>
    </row>
    <row r="26" spans="1:16" x14ac:dyDescent="0.25">
      <c r="A26" s="1" t="s">
        <v>15</v>
      </c>
      <c r="B26" s="14">
        <v>20089459</v>
      </c>
      <c r="C26" s="14">
        <v>17733915.600000001</v>
      </c>
      <c r="D26" s="14">
        <v>0</v>
      </c>
      <c r="E26" s="14">
        <v>0</v>
      </c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0</v>
      </c>
    </row>
    <row r="27" spans="1:16" x14ac:dyDescent="0.25">
      <c r="A27" s="1" t="s">
        <v>16</v>
      </c>
      <c r="B27" s="14">
        <v>3239000</v>
      </c>
      <c r="C27" s="14">
        <v>2054274.85</v>
      </c>
      <c r="D27" s="14">
        <v>0</v>
      </c>
      <c r="E27" s="14">
        <v>0</v>
      </c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0</v>
      </c>
    </row>
    <row r="28" spans="1:16" x14ac:dyDescent="0.25">
      <c r="A28" s="5" t="s">
        <v>17</v>
      </c>
      <c r="B28" s="15">
        <f>SUM(B29:B37)</f>
        <v>7137925</v>
      </c>
      <c r="C28" s="15">
        <f>SUM(C29:C37)</f>
        <v>7219659.4000000004</v>
      </c>
      <c r="D28" s="15">
        <f t="shared" ref="D28:P28" si="4">SUM(D29:D37)</f>
        <v>0</v>
      </c>
      <c r="E28" s="15">
        <f t="shared" si="4"/>
        <v>0</v>
      </c>
      <c r="F28" s="15">
        <f t="shared" si="4"/>
        <v>0</v>
      </c>
      <c r="G28" s="15">
        <f t="shared" si="4"/>
        <v>0</v>
      </c>
      <c r="H28" s="15">
        <f t="shared" si="4"/>
        <v>0</v>
      </c>
      <c r="I28" s="15">
        <f t="shared" si="4"/>
        <v>0</v>
      </c>
      <c r="J28" s="15">
        <f t="shared" si="4"/>
        <v>0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0</v>
      </c>
    </row>
    <row r="29" spans="1:16" x14ac:dyDescent="0.25">
      <c r="A29" s="1" t="s">
        <v>18</v>
      </c>
      <c r="B29" s="14">
        <v>850950</v>
      </c>
      <c r="C29" s="14">
        <v>820950</v>
      </c>
      <c r="D29" s="14">
        <v>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0</v>
      </c>
    </row>
    <row r="30" spans="1:16" x14ac:dyDescent="0.25">
      <c r="A30" s="1" t="s">
        <v>19</v>
      </c>
      <c r="B30" s="14">
        <v>67200</v>
      </c>
      <c r="C30" s="14">
        <v>67200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0</v>
      </c>
    </row>
    <row r="31" spans="1:16" x14ac:dyDescent="0.25">
      <c r="A31" s="1" t="s">
        <v>20</v>
      </c>
      <c r="B31" s="14">
        <v>673080</v>
      </c>
      <c r="C31" s="14">
        <v>725840</v>
      </c>
      <c r="D31" s="14">
        <v>0</v>
      </c>
      <c r="E31" s="14">
        <v>0</v>
      </c>
      <c r="F31" s="14">
        <v>0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0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264000</v>
      </c>
      <c r="C33" s="14">
        <v>264000</v>
      </c>
      <c r="D33" s="14">
        <v>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0</v>
      </c>
    </row>
    <row r="34" spans="1:16" x14ac:dyDescent="0.25">
      <c r="A34" s="1" t="s">
        <v>23</v>
      </c>
      <c r="B34" s="14">
        <v>100000</v>
      </c>
      <c r="C34" s="14">
        <v>100000</v>
      </c>
      <c r="D34" s="14">
        <v>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0</v>
      </c>
    </row>
    <row r="35" spans="1:16" x14ac:dyDescent="0.25">
      <c r="A35" s="1" t="s">
        <v>24</v>
      </c>
      <c r="B35" s="14">
        <v>3704600</v>
      </c>
      <c r="C35" s="23">
        <v>3704600</v>
      </c>
      <c r="D35" s="14">
        <v>0</v>
      </c>
      <c r="E35" s="14">
        <v>0</v>
      </c>
      <c r="F35" s="14">
        <v>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0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1478095</v>
      </c>
      <c r="C37" s="23">
        <v>1537069.4</v>
      </c>
      <c r="D37" s="14">
        <v>0</v>
      </c>
      <c r="E37" s="14">
        <v>0</v>
      </c>
      <c r="F37" s="14">
        <v>0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0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140535800</v>
      </c>
      <c r="D38" s="15">
        <f t="shared" ref="D38:P38" si="6">SUM(D39:D46)</f>
        <v>0</v>
      </c>
      <c r="E38" s="15">
        <f t="shared" si="6"/>
        <v>0</v>
      </c>
      <c r="F38" s="15">
        <f t="shared" si="6"/>
        <v>0</v>
      </c>
      <c r="G38" s="15">
        <f t="shared" si="6"/>
        <v>0</v>
      </c>
      <c r="H38" s="15">
        <f t="shared" si="6"/>
        <v>0</v>
      </c>
      <c r="I38" s="15">
        <f t="shared" si="6"/>
        <v>0</v>
      </c>
      <c r="J38" s="15">
        <f t="shared" si="6"/>
        <v>0</v>
      </c>
      <c r="K38" s="15">
        <f t="shared" si="6"/>
        <v>0</v>
      </c>
      <c r="L38" s="15">
        <f t="shared" si="6"/>
        <v>0</v>
      </c>
      <c r="M38" s="15">
        <f t="shared" si="6"/>
        <v>0</v>
      </c>
      <c r="N38" s="15">
        <f t="shared" si="6"/>
        <v>0</v>
      </c>
      <c r="O38" s="15">
        <f t="shared" si="6"/>
        <v>0</v>
      </c>
      <c r="P38" s="15">
        <f t="shared" si="6"/>
        <v>0</v>
      </c>
    </row>
    <row r="39" spans="1:16" x14ac:dyDescent="0.25">
      <c r="A39" s="1" t="s">
        <v>28</v>
      </c>
      <c r="B39" s="14">
        <v>140535800</v>
      </c>
      <c r="C39" s="14">
        <v>140535800</v>
      </c>
      <c r="D39" s="14">
        <v>0</v>
      </c>
      <c r="E39" s="14">
        <v>0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7">SUM(D39:O39)</f>
        <v>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7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7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7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7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7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7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7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8">SUM(D48:D53)</f>
        <v>0</v>
      </c>
      <c r="E47" s="15">
        <f t="shared" si="8"/>
        <v>0</v>
      </c>
      <c r="F47" s="15">
        <f t="shared" si="8"/>
        <v>0</v>
      </c>
      <c r="G47" s="15">
        <f t="shared" si="8"/>
        <v>0</v>
      </c>
      <c r="H47" s="15">
        <f t="shared" si="8"/>
        <v>0</v>
      </c>
      <c r="I47" s="15">
        <f t="shared" si="8"/>
        <v>0</v>
      </c>
      <c r="J47" s="15">
        <f t="shared" si="8"/>
        <v>0</v>
      </c>
      <c r="K47" s="15">
        <f t="shared" si="8"/>
        <v>0</v>
      </c>
      <c r="L47" s="15">
        <f t="shared" si="8"/>
        <v>0</v>
      </c>
      <c r="M47" s="15">
        <f t="shared" si="8"/>
        <v>0</v>
      </c>
      <c r="N47" s="15">
        <f t="shared" si="8"/>
        <v>0</v>
      </c>
      <c r="O47" s="15">
        <f t="shared" si="8"/>
        <v>0</v>
      </c>
      <c r="P47" s="15">
        <f t="shared" si="8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9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9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9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9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9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9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18576084.530000001</v>
      </c>
      <c r="D54" s="15">
        <f t="shared" ref="D54:P54" si="10">SUM(D55:D63)</f>
        <v>0</v>
      </c>
      <c r="E54" s="15">
        <f t="shared" si="10"/>
        <v>0</v>
      </c>
      <c r="F54" s="15">
        <f t="shared" si="10"/>
        <v>0</v>
      </c>
      <c r="G54" s="15">
        <f t="shared" si="10"/>
        <v>0</v>
      </c>
      <c r="H54" s="15">
        <f t="shared" si="10"/>
        <v>0</v>
      </c>
      <c r="I54" s="15">
        <f t="shared" si="10"/>
        <v>0</v>
      </c>
      <c r="J54" s="15">
        <f t="shared" si="10"/>
        <v>0</v>
      </c>
      <c r="K54" s="15">
        <f t="shared" si="10"/>
        <v>0</v>
      </c>
      <c r="L54" s="15">
        <f t="shared" si="10"/>
        <v>0</v>
      </c>
      <c r="M54" s="15">
        <f t="shared" si="10"/>
        <v>0</v>
      </c>
      <c r="N54" s="15">
        <f t="shared" si="10"/>
        <v>0</v>
      </c>
      <c r="O54" s="15">
        <f t="shared" si="10"/>
        <v>0</v>
      </c>
      <c r="P54" s="15">
        <f t="shared" si="10"/>
        <v>0</v>
      </c>
    </row>
    <row r="55" spans="1:16" x14ac:dyDescent="0.25">
      <c r="A55" s="1" t="s">
        <v>44</v>
      </c>
      <c r="B55" s="14">
        <v>858409</v>
      </c>
      <c r="C55" s="23">
        <v>1488353.71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1">SUM(D55:O55)</f>
        <v>0</v>
      </c>
    </row>
    <row r="56" spans="1:16" x14ac:dyDescent="0.25">
      <c r="A56" s="1" t="s">
        <v>45</v>
      </c>
      <c r="B56" s="14">
        <v>125000</v>
      </c>
      <c r="C56" s="23">
        <v>85000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1"/>
        <v>0</v>
      </c>
    </row>
    <row r="57" spans="1:16" x14ac:dyDescent="0.25">
      <c r="A57" s="1" t="s">
        <v>46</v>
      </c>
      <c r="B57" s="14">
        <v>15000000</v>
      </c>
      <c r="C57" s="23">
        <v>15090000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1"/>
        <v>0</v>
      </c>
    </row>
    <row r="58" spans="1:16" x14ac:dyDescent="0.25">
      <c r="A58" s="1" t="s">
        <v>47</v>
      </c>
      <c r="B58" s="14"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1"/>
        <v>0</v>
      </c>
    </row>
    <row r="59" spans="1:16" x14ac:dyDescent="0.25">
      <c r="A59" s="1" t="s">
        <v>48</v>
      </c>
      <c r="B59" s="14">
        <v>1895000</v>
      </c>
      <c r="C59" s="23">
        <v>1842730.82</v>
      </c>
      <c r="D59" s="14">
        <v>0</v>
      </c>
      <c r="E59" s="14">
        <v>0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1"/>
        <v>0</v>
      </c>
    </row>
    <row r="60" spans="1:16" x14ac:dyDescent="0.25">
      <c r="A60" s="1" t="s">
        <v>49</v>
      </c>
      <c r="B60" s="14">
        <v>0</v>
      </c>
      <c r="C60" s="14">
        <v>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1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1"/>
        <v>0</v>
      </c>
    </row>
    <row r="62" spans="1:16" x14ac:dyDescent="0.25">
      <c r="A62" s="1" t="s">
        <v>51</v>
      </c>
      <c r="B62" s="14">
        <v>0</v>
      </c>
      <c r="C62" s="14">
        <v>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1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1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:P64" si="12">SUM(D65:D68)</f>
        <v>0</v>
      </c>
      <c r="E64" s="15">
        <f t="shared" si="12"/>
        <v>0</v>
      </c>
      <c r="F64" s="15">
        <f t="shared" si="12"/>
        <v>0</v>
      </c>
      <c r="G64" s="15">
        <f t="shared" si="12"/>
        <v>0</v>
      </c>
      <c r="H64" s="15">
        <f t="shared" si="12"/>
        <v>0</v>
      </c>
      <c r="I64" s="15">
        <f t="shared" si="12"/>
        <v>0</v>
      </c>
      <c r="J64" s="15">
        <f t="shared" si="12"/>
        <v>0</v>
      </c>
      <c r="K64" s="15">
        <f t="shared" si="12"/>
        <v>0</v>
      </c>
      <c r="L64" s="15">
        <f t="shared" si="12"/>
        <v>0</v>
      </c>
      <c r="M64" s="15">
        <f t="shared" si="12"/>
        <v>0</v>
      </c>
      <c r="N64" s="15">
        <f t="shared" si="12"/>
        <v>0</v>
      </c>
      <c r="O64" s="15">
        <f t="shared" si="12"/>
        <v>0</v>
      </c>
      <c r="P64" s="15">
        <f t="shared" si="12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3">SUM(D70:D71)</f>
        <v>0</v>
      </c>
      <c r="E69" s="15">
        <f t="shared" si="13"/>
        <v>0</v>
      </c>
      <c r="F69" s="15">
        <f t="shared" si="13"/>
        <v>0</v>
      </c>
      <c r="G69" s="15">
        <f t="shared" si="13"/>
        <v>0</v>
      </c>
      <c r="H69" s="15">
        <f t="shared" si="13"/>
        <v>0</v>
      </c>
      <c r="I69" s="15">
        <f t="shared" si="13"/>
        <v>0</v>
      </c>
      <c r="J69" s="15">
        <f t="shared" si="13"/>
        <v>0</v>
      </c>
      <c r="K69" s="15">
        <f t="shared" si="13"/>
        <v>0</v>
      </c>
      <c r="L69" s="15">
        <f t="shared" si="13"/>
        <v>0</v>
      </c>
      <c r="M69" s="15">
        <f t="shared" si="13"/>
        <v>0</v>
      </c>
      <c r="N69" s="15">
        <f t="shared" si="13"/>
        <v>0</v>
      </c>
      <c r="O69" s="15">
        <f t="shared" si="13"/>
        <v>0</v>
      </c>
      <c r="P69" s="15">
        <f t="shared" si="13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4">SUM(D73:D75)</f>
        <v>0</v>
      </c>
      <c r="E72" s="15">
        <f t="shared" si="14"/>
        <v>0</v>
      </c>
      <c r="F72" s="15">
        <f t="shared" si="14"/>
        <v>0</v>
      </c>
      <c r="G72" s="15">
        <f t="shared" si="14"/>
        <v>0</v>
      </c>
      <c r="H72" s="15">
        <f t="shared" si="14"/>
        <v>0</v>
      </c>
      <c r="I72" s="15">
        <f t="shared" si="14"/>
        <v>0</v>
      </c>
      <c r="J72" s="15">
        <f t="shared" si="14"/>
        <v>0</v>
      </c>
      <c r="K72" s="15">
        <f t="shared" si="14"/>
        <v>0</v>
      </c>
      <c r="L72" s="15">
        <f t="shared" si="14"/>
        <v>0</v>
      </c>
      <c r="M72" s="15">
        <f t="shared" si="14"/>
        <v>0</v>
      </c>
      <c r="N72" s="15">
        <f t="shared" si="14"/>
        <v>0</v>
      </c>
      <c r="O72" s="15">
        <f t="shared" si="14"/>
        <v>0</v>
      </c>
      <c r="P72" s="15">
        <f t="shared" si="14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5">SUM(D78:D79)</f>
        <v>0</v>
      </c>
      <c r="E77" s="15">
        <f t="shared" si="15"/>
        <v>0</v>
      </c>
      <c r="F77" s="15">
        <f t="shared" si="15"/>
        <v>0</v>
      </c>
      <c r="G77" s="15">
        <f t="shared" si="15"/>
        <v>0</v>
      </c>
      <c r="H77" s="15">
        <f t="shared" si="15"/>
        <v>0</v>
      </c>
      <c r="I77" s="15">
        <f t="shared" si="15"/>
        <v>0</v>
      </c>
      <c r="J77" s="15">
        <f t="shared" si="15"/>
        <v>0</v>
      </c>
      <c r="K77" s="15">
        <f t="shared" si="15"/>
        <v>0</v>
      </c>
      <c r="L77" s="15">
        <f t="shared" si="15"/>
        <v>0</v>
      </c>
      <c r="M77" s="15">
        <f t="shared" si="15"/>
        <v>0</v>
      </c>
      <c r="N77" s="15">
        <f t="shared" si="15"/>
        <v>0</v>
      </c>
      <c r="O77" s="15">
        <f t="shared" si="15"/>
        <v>0</v>
      </c>
      <c r="P77" s="15">
        <f t="shared" si="15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6">SUM(D81:D82)</f>
        <v>0</v>
      </c>
      <c r="E80" s="15">
        <f t="shared" si="16"/>
        <v>0</v>
      </c>
      <c r="F80" s="15">
        <f t="shared" si="16"/>
        <v>0</v>
      </c>
      <c r="G80" s="15">
        <f t="shared" si="16"/>
        <v>0</v>
      </c>
      <c r="H80" s="15">
        <f t="shared" si="16"/>
        <v>0</v>
      </c>
      <c r="I80" s="15">
        <f t="shared" si="16"/>
        <v>0</v>
      </c>
      <c r="J80" s="15">
        <f t="shared" si="16"/>
        <v>0</v>
      </c>
      <c r="K80" s="15">
        <f t="shared" si="16"/>
        <v>0</v>
      </c>
      <c r="L80" s="15">
        <f t="shared" si="16"/>
        <v>0</v>
      </c>
      <c r="M80" s="15">
        <f t="shared" si="16"/>
        <v>0</v>
      </c>
      <c r="N80" s="15">
        <f t="shared" si="16"/>
        <v>0</v>
      </c>
      <c r="O80" s="15">
        <f t="shared" si="16"/>
        <v>0</v>
      </c>
      <c r="P80" s="15">
        <f t="shared" si="16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7">SUM(D84)</f>
        <v>0</v>
      </c>
      <c r="E83" s="15">
        <f t="shared" si="17"/>
        <v>0</v>
      </c>
      <c r="F83" s="15">
        <f t="shared" si="17"/>
        <v>0</v>
      </c>
      <c r="G83" s="15">
        <f t="shared" si="17"/>
        <v>0</v>
      </c>
      <c r="H83" s="15">
        <f t="shared" si="17"/>
        <v>0</v>
      </c>
      <c r="I83" s="15">
        <f t="shared" si="17"/>
        <v>0</v>
      </c>
      <c r="J83" s="15">
        <f t="shared" si="17"/>
        <v>0</v>
      </c>
      <c r="K83" s="15">
        <f t="shared" si="17"/>
        <v>0</v>
      </c>
      <c r="L83" s="15">
        <f t="shared" si="17"/>
        <v>0</v>
      </c>
      <c r="M83" s="15">
        <f t="shared" si="17"/>
        <v>0</v>
      </c>
      <c r="N83" s="15">
        <f t="shared" si="17"/>
        <v>0</v>
      </c>
      <c r="O83" s="15">
        <f t="shared" si="17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293653009</v>
      </c>
      <c r="C85" s="17">
        <f t="shared" ref="C85:P85" si="18">+C12+C18+C28+C38+C47+C54+C64+C69+C72+C77+C80+C83</f>
        <v>293623009</v>
      </c>
      <c r="D85" s="17">
        <f t="shared" si="18"/>
        <v>5937267.8600000003</v>
      </c>
      <c r="E85" s="18">
        <f t="shared" si="18"/>
        <v>0</v>
      </c>
      <c r="F85" s="17">
        <f t="shared" si="18"/>
        <v>0</v>
      </c>
      <c r="G85" s="18">
        <f t="shared" si="18"/>
        <v>0</v>
      </c>
      <c r="H85" s="17">
        <f t="shared" si="18"/>
        <v>0</v>
      </c>
      <c r="I85" s="18">
        <f t="shared" si="18"/>
        <v>0</v>
      </c>
      <c r="J85" s="17">
        <f t="shared" si="18"/>
        <v>0</v>
      </c>
      <c r="K85" s="18">
        <f t="shared" si="18"/>
        <v>0</v>
      </c>
      <c r="L85" s="17">
        <f t="shared" si="18"/>
        <v>0</v>
      </c>
      <c r="M85" s="18">
        <f t="shared" si="18"/>
        <v>0</v>
      </c>
      <c r="N85" s="17">
        <f t="shared" si="18"/>
        <v>0</v>
      </c>
      <c r="O85" s="18">
        <f t="shared" si="18"/>
        <v>0</v>
      </c>
      <c r="P85" s="17">
        <f t="shared" si="18"/>
        <v>5937267.8600000003</v>
      </c>
    </row>
    <row r="87" spans="1:16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C93" s="24"/>
    </row>
    <row r="94" spans="1:16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x14ac:dyDescent="0.25">
      <c r="A96" s="13" t="s">
        <v>102</v>
      </c>
      <c r="C96" s="24"/>
    </row>
    <row r="97" spans="1:14" x14ac:dyDescent="0.25">
      <c r="C97" s="24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5" t="s">
        <v>104</v>
      </c>
      <c r="K99" s="25"/>
      <c r="L99" s="25"/>
      <c r="M99" s="25"/>
      <c r="N99" s="25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6" t="s">
        <v>106</v>
      </c>
      <c r="K102" s="26"/>
      <c r="L102" s="26"/>
      <c r="M102" s="26"/>
      <c r="N102" s="26"/>
    </row>
    <row r="103" spans="1:14" ht="15.75" x14ac:dyDescent="0.25">
      <c r="A103" s="20" t="s">
        <v>107</v>
      </c>
      <c r="B103" s="20"/>
      <c r="D103" s="21"/>
      <c r="E103" s="19"/>
      <c r="F103" s="20"/>
      <c r="G103" s="20"/>
      <c r="H103" s="20"/>
      <c r="I103" s="20"/>
      <c r="J103" s="25" t="s">
        <v>108</v>
      </c>
      <c r="K103" s="25"/>
      <c r="L103" s="25"/>
      <c r="M103" s="25"/>
      <c r="N103" s="25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7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2023-12-04T12:33:28Z</cp:lastPrinted>
  <dcterms:created xsi:type="dcterms:W3CDTF">2021-07-29T18:58:50Z</dcterms:created>
  <dcterms:modified xsi:type="dcterms:W3CDTF">2024-01-31T14:10:48Z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