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ARABELLY\PAGINA WEB-2025\CARPETA 2025\CARPETA EJECUCION PRESUPUESTARIA\"/>
    </mc:Choice>
  </mc:AlternateContent>
  <xr:revisionPtr revIDLastSave="0" documentId="13_ncr:1_{BBF1E7A4-9D38-41B8-9938-AD99BD8CFB7F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12" i="2"/>
  <c r="Q62" i="2"/>
  <c r="Q61" i="2"/>
  <c r="Q60" i="2"/>
  <c r="Q59" i="2"/>
  <c r="Q58" i="2"/>
  <c r="Q57" i="2"/>
  <c r="Q56" i="2"/>
  <c r="Q55" i="2"/>
  <c r="Q39" i="2"/>
  <c r="Q17" i="2"/>
  <c r="Q16" i="2"/>
  <c r="Q15" i="2"/>
  <c r="Q14" i="2"/>
  <c r="Q13" i="2"/>
  <c r="Q37" i="2"/>
  <c r="Q20" i="2"/>
  <c r="Q21" i="2"/>
  <c r="Q22" i="2"/>
  <c r="Q23" i="2"/>
  <c r="Q24" i="2"/>
  <c r="Q25" i="2"/>
  <c r="Q26" i="2"/>
  <c r="Q27" i="2"/>
  <c r="C12" i="2" l="1"/>
  <c r="D84" i="2" l="1"/>
  <c r="D82" i="2"/>
  <c r="D81" i="2"/>
  <c r="D79" i="2"/>
  <c r="D78" i="2"/>
  <c r="D75" i="2"/>
  <c r="D74" i="2"/>
  <c r="D73" i="2"/>
  <c r="D71" i="2"/>
  <c r="D70" i="2"/>
  <c r="D66" i="2"/>
  <c r="D67" i="2"/>
  <c r="D68" i="2"/>
  <c r="D65" i="2"/>
  <c r="D56" i="2"/>
  <c r="D57" i="2"/>
  <c r="D58" i="2"/>
  <c r="D59" i="2"/>
  <c r="D60" i="2"/>
  <c r="D61" i="2"/>
  <c r="D62" i="2"/>
  <c r="D63" i="2"/>
  <c r="D55" i="2"/>
  <c r="D49" i="2"/>
  <c r="D50" i="2"/>
  <c r="D51" i="2"/>
  <c r="D52" i="2"/>
  <c r="D53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C64" i="2"/>
  <c r="D64" i="2" s="1"/>
  <c r="C54" i="2"/>
  <c r="C38" i="2"/>
  <c r="C28" i="2"/>
  <c r="C18" i="2"/>
  <c r="C85" i="2" l="1"/>
  <c r="J28" i="2"/>
  <c r="D83" i="2"/>
  <c r="B83" i="2"/>
  <c r="D80" i="2"/>
  <c r="B80" i="2"/>
  <c r="D77" i="2"/>
  <c r="B77" i="2"/>
  <c r="D72" i="2"/>
  <c r="B72" i="2"/>
  <c r="D69" i="2"/>
  <c r="B69" i="2"/>
  <c r="B64" i="2"/>
  <c r="B54" i="2"/>
  <c r="D54" i="2" s="1"/>
  <c r="D47" i="2"/>
  <c r="B47" i="2"/>
  <c r="B38" i="2"/>
  <c r="D38" i="2" s="1"/>
  <c r="B28" i="2"/>
  <c r="D28" i="2" s="1"/>
  <c r="D18" i="2"/>
  <c r="D12" i="2"/>
  <c r="D85" i="2" l="1"/>
  <c r="B85" i="2"/>
  <c r="H12" i="2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9" i="2" l="1"/>
  <c r="Q29" i="2"/>
  <c r="Q30" i="2"/>
  <c r="Q31" i="2"/>
  <c r="Q32" i="2"/>
  <c r="Q33" i="2"/>
  <c r="Q34" i="2"/>
  <c r="Q35" i="2"/>
  <c r="Q36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2" i="2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<sst xmlns="http://schemas.openxmlformats.org/spreadsheetml/2006/main" count="113" uniqueCount="113">
  <si>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</si>
  <si>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</si>
  <si>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</si>
  <si>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</si>
  <si>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</si>
  <si>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</si>
  <si>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</si>
  <si>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</si>
  <si>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</si>
  <si>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</si>
  <si>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</si>
  <si>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</si>
  <si>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</si>
  <si>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</si>
  <si>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</si>
  <si>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</si>
  <si>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</si>
  <si>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</si>
  <si>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</si>
  <si>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</si>
  <si>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</si>
  <si>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</si>
  <si>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</si>
  <si>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</si>
  <si>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</si>
  <si>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</si>
  <si>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</si>
  <si>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</si>
  <si>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</si>
  <si>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</si>
  <si>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</si>
  <si>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</si>
  <si>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</si>
  <si>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</si>
  <si>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</si>
  <si>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</si>
  <si>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</si>
  <si>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</si>
  <si>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</si>
  <si>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</si>
  <si>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</si>
  <si>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</si>
  <si>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</si>
  <si>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</si>
  <si>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</si>
  <si>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</si>
  <si>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</si>
  <si>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</si>
  <si>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</si>
  <si>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</si>
  <si>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</si>
  <si>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</si>
  <si>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</si>
  <si>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</si>
  <si>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</si>
  <si>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</si>
  <si>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</si>
  <si>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</si>
  <si>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</si>
  <si>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</si>
  <si>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</si>
  <si>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</si>
  <si>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</si>
  <si>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</si>
  <si>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</si>
  <si>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</si>
  <si>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</si>
  <si>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</si>
  <si>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</si>
  <si>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</si>
  <si>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</si>
  <si>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</si>
  <si>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</si>
  <si>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</si>
  <si>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</si>
  <si>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</si>
  <si>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</si>
  <si>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</si>
  <si>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</si>
  <si>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</si>
  <si>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</si>
  <si>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</si>
  <si>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</si>
  <si>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</si>
  <si>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</si>
  <si>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</si>
  <si>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</si>
  <si>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</si>
  <si>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</si>
  <si>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</si>
  <si>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</si>
  <si>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</si>
  <si>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</si>
  <si>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</si>
  <si>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</si>
  <si>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</si>
  <si>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</si>
  <si>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</si>
  <si>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</si>
  <si>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</si>
  <si>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</si>
  <si>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</si>
  <si>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</si>
  <si>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</si>
  <si>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</si>
  <si>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</si>
  <si>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</si>
  <si>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</si>
  <si>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</si>
  <si>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Modificaciones Presupuestarias</t>
  </si>
  <si>
    <t>Enero--2025</t>
  </si>
  <si>
    <t>Fecha de registro: del 01 de Enero 2025</t>
  </si>
  <si>
    <t>Fecha de imputación: hasta el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</si>
</sst>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723900</xdr:colOff>
      <xdr:row>2</xdr:row>
      <xdr:rowOff>47624</xdr:rowOff>
    </xdr:from>
    <xdr:to>
      <xdr:col>15</xdr:col>
      <xdr:colOff>573616</xdr:colOff>
      <xdr:row>5</xdr:row>
      <xdr:rowOff>200024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3225" y="428624"/>
          <a:ext cx="1869016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47625</xdr:rowOff>
    </xdr:from>
    <xdr:to>
      <xdr:col>0</xdr:col>
      <xdr:colOff>1828800</xdr:colOff>
      <xdr:row>7</xdr:row>
      <xdr:rowOff>104775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A409132F-65E8-495D-B820-48ED42320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1714500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zoomScaleNormal="100" workbookViewId="0">
      <selection activeCell="E17" sqref="E16:E17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3.7109375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6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1" customHeight="1" x14ac:dyDescent="0.25">
      <c r="A4" s="28" t="s">
        <v>95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5.75" x14ac:dyDescent="0.25">
      <c r="A5" s="33" t="s">
        <v>110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15.75" customHeight="1" x14ac:dyDescent="0.25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ht="15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9" spans="1:17" ht="25.5" customHeight="1" x14ac:dyDescent="0.25">
      <c r="A9" s="30" t="s">
        <v>66</v>
      </c>
      <c r="B9" s="31" t="s">
        <v>93</v>
      </c>
      <c r="C9" s="31" t="s">
        <v>109</v>
      </c>
      <c r="D9" s="31" t="s">
        <v>92</v>
      </c>
      <c r="E9" s="37" t="s">
        <v>90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7" x14ac:dyDescent="0.25">
      <c r="A10" s="30"/>
      <c r="B10" s="32"/>
      <c r="C10" s="32"/>
      <c r="D10" s="32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114853280</v>
      </c>
      <c r="C12" s="15">
        <f>SUM(C13:C17)</f>
        <v>0</v>
      </c>
      <c r="D12" s="15">
        <f>SUM(B12+C12)</f>
        <v>114853280</v>
      </c>
      <c r="E12" s="15">
        <f t="shared" ref="E12:J12" si="0">SUM(E13:E17)</f>
        <v>6604986.2999999998</v>
      </c>
      <c r="F12" s="15">
        <f t="shared" si="0"/>
        <v>0</v>
      </c>
      <c r="G12" s="15">
        <f t="shared" si="0"/>
        <v>0</v>
      </c>
      <c r="H12" s="15">
        <f>SUM(H13:H17)</f>
        <v>0</v>
      </c>
      <c r="I12" s="15">
        <f t="shared" si="0"/>
        <v>0</v>
      </c>
      <c r="J12" s="15">
        <f t="shared" si="0"/>
        <v>0</v>
      </c>
      <c r="K12" s="15">
        <f>SUM(K13:K17)</f>
        <v>0</v>
      </c>
      <c r="L12" s="15">
        <f t="shared" ref="L12:Q12" si="1">SUM(L13:L17)</f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>SUM(P13:P17)</f>
        <v>0</v>
      </c>
      <c r="Q12" s="15">
        <f t="shared" si="1"/>
        <v>6604986.2999999998</v>
      </c>
    </row>
    <row r="13" spans="1:17" x14ac:dyDescent="0.25">
      <c r="A13" s="1" t="s">
        <v>2</v>
      </c>
      <c r="B13" s="14">
        <v>86513247</v>
      </c>
      <c r="C13" s="14">
        <v>-918500</v>
      </c>
      <c r="D13" s="14">
        <f>SUM(B13+C13)</f>
        <v>85594747</v>
      </c>
      <c r="E13" s="14">
        <v>5447823.5899999999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f t="shared" ref="Q13:Q16" si="2">SUM(E13:P13)</f>
        <v>5447823.5899999999</v>
      </c>
    </row>
    <row r="14" spans="1:17" x14ac:dyDescent="0.25">
      <c r="A14" s="1" t="s">
        <v>3</v>
      </c>
      <c r="B14" s="14">
        <v>16061207</v>
      </c>
      <c r="C14" s="14">
        <v>836500</v>
      </c>
      <c r="D14" s="14">
        <f t="shared" ref="D14:D75" si="3">SUM(B14+C14)</f>
        <v>16897707</v>
      </c>
      <c r="E14" s="14">
        <v>335333.34000000003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f t="shared" si="2"/>
        <v>335333.34000000003</v>
      </c>
    </row>
    <row r="15" spans="1:17" x14ac:dyDescent="0.25">
      <c r="A15" s="1" t="s">
        <v>4</v>
      </c>
      <c r="B15" s="14">
        <v>0</v>
      </c>
      <c r="C15" s="14"/>
      <c r="D15" s="14">
        <f t="shared" si="3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 t="shared" si="2"/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3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 t="shared" si="2"/>
        <v>0</v>
      </c>
    </row>
    <row r="17" spans="1:17" x14ac:dyDescent="0.25">
      <c r="A17" s="1" t="s">
        <v>6</v>
      </c>
      <c r="B17" s="14">
        <v>12278826</v>
      </c>
      <c r="C17" s="14">
        <v>82000</v>
      </c>
      <c r="D17" s="14">
        <f t="shared" si="3"/>
        <v>12360826</v>
      </c>
      <c r="E17" s="14">
        <v>821829.37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f t="shared" ref="Q17" si="4">SUM(E17:P17)</f>
        <v>821829.37</v>
      </c>
    </row>
    <row r="18" spans="1:17" x14ac:dyDescent="0.25">
      <c r="A18" s="5" t="s">
        <v>7</v>
      </c>
      <c r="B18" s="15">
        <f>SUM(B19:B27)</f>
        <v>35292114</v>
      </c>
      <c r="C18" s="15">
        <f>SUM(C19:C27)</f>
        <v>0</v>
      </c>
      <c r="D18" s="15">
        <f>SUM(B18+C18)</f>
        <v>35292114</v>
      </c>
      <c r="E18" s="15">
        <f t="shared" ref="E18:Q18" si="5">SUM(E19:E27)</f>
        <v>208622.78999999998</v>
      </c>
      <c r="F18" s="15">
        <f t="shared" si="5"/>
        <v>0</v>
      </c>
      <c r="G18" s="15">
        <f t="shared" si="5"/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  <c r="N18" s="15">
        <f t="shared" si="5"/>
        <v>0</v>
      </c>
      <c r="O18" s="15">
        <f t="shared" si="5"/>
        <v>0</v>
      </c>
      <c r="P18" s="15">
        <f t="shared" si="5"/>
        <v>0</v>
      </c>
      <c r="Q18" s="15">
        <f t="shared" si="5"/>
        <v>208622.78999999998</v>
      </c>
    </row>
    <row r="19" spans="1:17" x14ac:dyDescent="0.25">
      <c r="A19" s="1" t="s">
        <v>8</v>
      </c>
      <c r="B19" s="14">
        <v>3768000</v>
      </c>
      <c r="C19" s="14"/>
      <c r="D19" s="14">
        <f t="shared" si="3"/>
        <v>3768000</v>
      </c>
      <c r="E19" s="14">
        <v>132498.03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f t="shared" ref="Q19:Q27" si="6">SUM(E19:P19)</f>
        <v>132498.03</v>
      </c>
    </row>
    <row r="20" spans="1:17" x14ac:dyDescent="0.25">
      <c r="A20" s="1" t="s">
        <v>9</v>
      </c>
      <c r="B20" s="14">
        <v>2226900</v>
      </c>
      <c r="C20" s="14"/>
      <c r="D20" s="14">
        <f t="shared" si="3"/>
        <v>2226900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f t="shared" si="6"/>
        <v>0</v>
      </c>
    </row>
    <row r="21" spans="1:17" x14ac:dyDescent="0.25">
      <c r="A21" s="1" t="s">
        <v>10</v>
      </c>
      <c r="B21" s="14">
        <v>3645550</v>
      </c>
      <c r="C21" s="14"/>
      <c r="D21" s="14">
        <f t="shared" si="3"/>
        <v>3645550</v>
      </c>
      <c r="E21" s="14">
        <v>76124.759999999995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f t="shared" si="6"/>
        <v>76124.759999999995</v>
      </c>
    </row>
    <row r="22" spans="1:17" x14ac:dyDescent="0.25">
      <c r="A22" s="1" t="s">
        <v>11</v>
      </c>
      <c r="B22" s="14">
        <v>865000</v>
      </c>
      <c r="C22" s="14"/>
      <c r="D22" s="14">
        <f t="shared" si="3"/>
        <v>865000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f t="shared" si="6"/>
        <v>0</v>
      </c>
    </row>
    <row r="23" spans="1:17" x14ac:dyDescent="0.25">
      <c r="A23" s="1" t="s">
        <v>12</v>
      </c>
      <c r="B23" s="14">
        <v>4511500</v>
      </c>
      <c r="C23" s="14"/>
      <c r="D23" s="14">
        <f t="shared" si="3"/>
        <v>4511500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f t="shared" si="6"/>
        <v>0</v>
      </c>
    </row>
    <row r="24" spans="1:17" x14ac:dyDescent="0.25">
      <c r="A24" s="1" t="s">
        <v>13</v>
      </c>
      <c r="B24" s="14">
        <v>1585000</v>
      </c>
      <c r="C24" s="14"/>
      <c r="D24" s="14">
        <f t="shared" si="3"/>
        <v>1585000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f t="shared" si="6"/>
        <v>0</v>
      </c>
    </row>
    <row r="25" spans="1:17" x14ac:dyDescent="0.25">
      <c r="A25" s="1" t="s">
        <v>14</v>
      </c>
      <c r="B25" s="14">
        <v>2118024</v>
      </c>
      <c r="C25" s="14"/>
      <c r="D25" s="14">
        <f t="shared" si="3"/>
        <v>2118024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f t="shared" si="6"/>
        <v>0</v>
      </c>
    </row>
    <row r="26" spans="1:17" x14ac:dyDescent="0.25">
      <c r="A26" s="1" t="s">
        <v>15</v>
      </c>
      <c r="B26" s="14">
        <v>10385340</v>
      </c>
      <c r="C26" s="14"/>
      <c r="D26" s="14">
        <f t="shared" si="3"/>
        <v>10385340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f t="shared" si="6"/>
        <v>0</v>
      </c>
    </row>
    <row r="27" spans="1:17" x14ac:dyDescent="0.25">
      <c r="A27" s="1" t="s">
        <v>16</v>
      </c>
      <c r="B27" s="14">
        <v>6186800</v>
      </c>
      <c r="C27" s="14"/>
      <c r="D27" s="14">
        <f t="shared" si="3"/>
        <v>6186800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f t="shared" si="6"/>
        <v>0</v>
      </c>
    </row>
    <row r="28" spans="1:17" x14ac:dyDescent="0.25">
      <c r="A28" s="5" t="s">
        <v>17</v>
      </c>
      <c r="B28" s="15">
        <f>SUM(B29:B37)</f>
        <v>7206431</v>
      </c>
      <c r="C28" s="15">
        <f>SUM(C29:C37)</f>
        <v>0</v>
      </c>
      <c r="D28" s="15">
        <f>SUM(B28+C28)</f>
        <v>7206431</v>
      </c>
      <c r="E28" s="15">
        <f t="shared" ref="E28:Q28" si="7">SUM(E29:E37)</f>
        <v>0</v>
      </c>
      <c r="F28" s="15">
        <f t="shared" si="7"/>
        <v>0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>SUM(J29:J37)</f>
        <v>0</v>
      </c>
      <c r="K28" s="15">
        <f t="shared" si="7"/>
        <v>0</v>
      </c>
      <c r="L28" s="15">
        <f t="shared" si="7"/>
        <v>0</v>
      </c>
      <c r="M28" s="15">
        <f>SUM(M29:M37)</f>
        <v>0</v>
      </c>
      <c r="N28" s="15">
        <f t="shared" si="7"/>
        <v>0</v>
      </c>
      <c r="O28" s="15">
        <f t="shared" si="7"/>
        <v>0</v>
      </c>
      <c r="P28" s="15">
        <f t="shared" si="7"/>
        <v>0</v>
      </c>
      <c r="Q28" s="15">
        <f t="shared" si="7"/>
        <v>0</v>
      </c>
    </row>
    <row r="29" spans="1:17" x14ac:dyDescent="0.25">
      <c r="A29" s="1" t="s">
        <v>18</v>
      </c>
      <c r="B29" s="14">
        <v>574650</v>
      </c>
      <c r="C29" s="14"/>
      <c r="D29" s="14">
        <f t="shared" si="3"/>
        <v>574650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f t="shared" ref="Q29:Q37" si="8">SUM(E29:P29)</f>
        <v>0</v>
      </c>
    </row>
    <row r="30" spans="1:17" x14ac:dyDescent="0.25">
      <c r="A30" s="1" t="s">
        <v>19</v>
      </c>
      <c r="B30" s="14">
        <v>62700</v>
      </c>
      <c r="C30" s="14"/>
      <c r="D30" s="14">
        <f t="shared" si="3"/>
        <v>62700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f t="shared" si="8"/>
        <v>0</v>
      </c>
    </row>
    <row r="31" spans="1:17" x14ac:dyDescent="0.25">
      <c r="A31" s="1" t="s">
        <v>20</v>
      </c>
      <c r="B31" s="14">
        <v>1122660</v>
      </c>
      <c r="C31" s="14"/>
      <c r="D31" s="14">
        <f t="shared" si="3"/>
        <v>1122660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f t="shared" si="8"/>
        <v>0</v>
      </c>
    </row>
    <row r="32" spans="1:17" x14ac:dyDescent="0.25">
      <c r="A32" s="1" t="s">
        <v>21</v>
      </c>
      <c r="B32" s="14">
        <v>49991</v>
      </c>
      <c r="C32" s="14"/>
      <c r="D32" s="14">
        <f t="shared" si="3"/>
        <v>49991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8"/>
        <v>0</v>
      </c>
    </row>
    <row r="33" spans="1:17" x14ac:dyDescent="0.25">
      <c r="A33" s="1" t="s">
        <v>22</v>
      </c>
      <c r="B33" s="14">
        <v>280000</v>
      </c>
      <c r="C33" s="14"/>
      <c r="D33" s="14">
        <f t="shared" si="3"/>
        <v>280000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f t="shared" si="8"/>
        <v>0</v>
      </c>
    </row>
    <row r="34" spans="1:17" x14ac:dyDescent="0.25">
      <c r="A34" s="1" t="s">
        <v>23</v>
      </c>
      <c r="B34" s="14">
        <v>100000</v>
      </c>
      <c r="C34" s="14"/>
      <c r="D34" s="14">
        <f t="shared" si="3"/>
        <v>100000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f t="shared" si="8"/>
        <v>0</v>
      </c>
    </row>
    <row r="35" spans="1:17" x14ac:dyDescent="0.25">
      <c r="A35" s="1" t="s">
        <v>24</v>
      </c>
      <c r="B35" s="14">
        <v>3704600</v>
      </c>
      <c r="C35" s="14"/>
      <c r="D35" s="14">
        <f t="shared" si="3"/>
        <v>3704600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f t="shared" si="8"/>
        <v>0</v>
      </c>
    </row>
    <row r="36" spans="1:17" x14ac:dyDescent="0.25">
      <c r="A36" s="1" t="s">
        <v>25</v>
      </c>
      <c r="B36" s="14">
        <v>0</v>
      </c>
      <c r="C36" s="14"/>
      <c r="D36" s="14">
        <f t="shared" si="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8"/>
        <v>0</v>
      </c>
    </row>
    <row r="37" spans="1:17" x14ac:dyDescent="0.25">
      <c r="A37" s="1" t="s">
        <v>26</v>
      </c>
      <c r="B37" s="14">
        <v>1311830</v>
      </c>
      <c r="C37" s="14"/>
      <c r="D37" s="14">
        <f t="shared" si="3"/>
        <v>1311830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f t="shared" ref="Q37" si="9">SUM(E37:P37)</f>
        <v>0</v>
      </c>
    </row>
    <row r="38" spans="1:17" x14ac:dyDescent="0.25">
      <c r="A38" s="5" t="s">
        <v>27</v>
      </c>
      <c r="B38" s="15">
        <f>SUM(B39:B46)</f>
        <v>141220800</v>
      </c>
      <c r="C38" s="15">
        <f>SUM(C39:C46)</f>
        <v>0</v>
      </c>
      <c r="D38" s="15">
        <f>SUM(B38+C38)</f>
        <v>141220800</v>
      </c>
      <c r="E38" s="15">
        <f t="shared" ref="E38" si="10">SUM(E39:E46)</f>
        <v>7260566.6699999999</v>
      </c>
      <c r="F38" s="15">
        <f t="shared" ref="F38:Q38" si="11">SUM(F39:F46)</f>
        <v>0</v>
      </c>
      <c r="G38" s="15">
        <f t="shared" si="11"/>
        <v>0</v>
      </c>
      <c r="H38" s="15">
        <f t="shared" si="11"/>
        <v>1941003</v>
      </c>
      <c r="I38" s="15">
        <f t="shared" si="11"/>
        <v>0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11"/>
        <v>0</v>
      </c>
      <c r="O38" s="15">
        <f t="shared" si="11"/>
        <v>0</v>
      </c>
      <c r="P38" s="15">
        <f t="shared" si="11"/>
        <v>0</v>
      </c>
      <c r="Q38" s="15">
        <f t="shared" si="11"/>
        <v>9201569.6699999999</v>
      </c>
    </row>
    <row r="39" spans="1:17" x14ac:dyDescent="0.25">
      <c r="A39" s="1" t="s">
        <v>28</v>
      </c>
      <c r="B39" s="14">
        <v>141220800</v>
      </c>
      <c r="C39" s="14"/>
      <c r="D39" s="14">
        <f t="shared" si="3"/>
        <v>141220800</v>
      </c>
      <c r="E39" s="14">
        <v>7260566.6699999999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f t="shared" ref="Q39" si="12">SUM(E39:P39)</f>
        <v>7260566.6699999999</v>
      </c>
    </row>
    <row r="40" spans="1:17" x14ac:dyDescent="0.25">
      <c r="A40" s="1" t="s">
        <v>29</v>
      </c>
      <c r="B40" s="14">
        <v>0</v>
      </c>
      <c r="C40" s="14"/>
      <c r="D40" s="14">
        <f t="shared" si="3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ref="Q39:Q46" si="13">SUM(E40:P40)</f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3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13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3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13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3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13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3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13"/>
        <v>0</v>
      </c>
    </row>
    <row r="45" spans="1:17" x14ac:dyDescent="0.25">
      <c r="A45" s="1" t="s">
        <v>34</v>
      </c>
      <c r="B45" s="14">
        <v>0</v>
      </c>
      <c r="C45" s="14"/>
      <c r="D45" s="14">
        <f t="shared" si="3"/>
        <v>0</v>
      </c>
      <c r="E45" s="14">
        <v>0</v>
      </c>
      <c r="F45" s="14">
        <v>0</v>
      </c>
      <c r="G45" s="14">
        <v>0</v>
      </c>
      <c r="H45" s="14">
        <v>1941003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13"/>
        <v>1941003</v>
      </c>
    </row>
    <row r="46" spans="1:17" x14ac:dyDescent="0.25">
      <c r="A46" s="1" t="s">
        <v>35</v>
      </c>
      <c r="B46" s="14">
        <v>0</v>
      </c>
      <c r="C46" s="14"/>
      <c r="D46" s="14">
        <f t="shared" si="3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13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4">SUM(E48:E53)</f>
        <v>0</v>
      </c>
      <c r="F47" s="15">
        <f t="shared" si="14"/>
        <v>0</v>
      </c>
      <c r="G47" s="15">
        <f t="shared" si="14"/>
        <v>0</v>
      </c>
      <c r="H47" s="15">
        <f t="shared" si="14"/>
        <v>0</v>
      </c>
      <c r="I47" s="15">
        <f t="shared" si="14"/>
        <v>0</v>
      </c>
      <c r="J47" s="15">
        <f t="shared" si="14"/>
        <v>0</v>
      </c>
      <c r="K47" s="15">
        <f t="shared" si="14"/>
        <v>0</v>
      </c>
      <c r="L47" s="15">
        <f t="shared" si="14"/>
        <v>0</v>
      </c>
      <c r="M47" s="15">
        <f t="shared" si="14"/>
        <v>0</v>
      </c>
      <c r="N47" s="15">
        <f t="shared" si="14"/>
        <v>0</v>
      </c>
      <c r="O47" s="15">
        <f t="shared" si="14"/>
        <v>0</v>
      </c>
      <c r="P47" s="15">
        <f t="shared" si="14"/>
        <v>0</v>
      </c>
      <c r="Q47" s="15">
        <f t="shared" si="14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3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5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3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5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3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5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3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5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3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5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3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5"/>
        <v>0</v>
      </c>
    </row>
    <row r="54" spans="1:17" x14ac:dyDescent="0.25">
      <c r="A54" s="5" t="s">
        <v>43</v>
      </c>
      <c r="B54" s="15">
        <f>SUM(B55:B63)</f>
        <v>23135384</v>
      </c>
      <c r="C54" s="15">
        <f>SUM(C55:C63)</f>
        <v>0</v>
      </c>
      <c r="D54" s="15">
        <f>SUM(B54+C54)</f>
        <v>23135384</v>
      </c>
      <c r="E54" s="15">
        <f t="shared" ref="E54:Q54" si="16">SUM(E55:E63)</f>
        <v>0</v>
      </c>
      <c r="F54" s="15">
        <f t="shared" si="16"/>
        <v>0</v>
      </c>
      <c r="G54" s="15">
        <f t="shared" si="16"/>
        <v>0</v>
      </c>
      <c r="H54" s="15">
        <f t="shared" si="16"/>
        <v>0</v>
      </c>
      <c r="I54" s="15">
        <f t="shared" si="16"/>
        <v>0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 t="shared" si="16"/>
        <v>0</v>
      </c>
      <c r="O54" s="15">
        <f t="shared" si="16"/>
        <v>0</v>
      </c>
      <c r="P54" s="15">
        <f t="shared" si="16"/>
        <v>0</v>
      </c>
      <c r="Q54" s="15">
        <f t="shared" si="16"/>
        <v>0</v>
      </c>
    </row>
    <row r="55" spans="1:17" x14ac:dyDescent="0.25">
      <c r="A55" s="1" t="s">
        <v>44</v>
      </c>
      <c r="B55" s="14">
        <v>1179303</v>
      </c>
      <c r="C55" s="14"/>
      <c r="D55" s="14">
        <f t="shared" si="3"/>
        <v>1179303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f t="shared" ref="Q55:Q62" si="17">SUM(E55:P55)</f>
        <v>0</v>
      </c>
    </row>
    <row r="56" spans="1:17" x14ac:dyDescent="0.25">
      <c r="A56" s="1" t="s">
        <v>45</v>
      </c>
      <c r="B56" s="14">
        <v>97000</v>
      </c>
      <c r="C56" s="14"/>
      <c r="D56" s="14">
        <f t="shared" si="3"/>
        <v>97000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7"/>
        <v>0</v>
      </c>
    </row>
    <row r="57" spans="1:17" x14ac:dyDescent="0.25">
      <c r="A57" s="1" t="s">
        <v>46</v>
      </c>
      <c r="B57" s="14">
        <v>15131350</v>
      </c>
      <c r="C57" s="14"/>
      <c r="D57" s="14">
        <f t="shared" si="3"/>
        <v>15131350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f t="shared" si="17"/>
        <v>0</v>
      </c>
    </row>
    <row r="58" spans="1:17" x14ac:dyDescent="0.25">
      <c r="A58" s="1" t="s">
        <v>47</v>
      </c>
      <c r="B58" s="14">
        <v>5500000</v>
      </c>
      <c r="C58" s="14"/>
      <c r="D58" s="14">
        <f t="shared" si="3"/>
        <v>5500000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f t="shared" si="17"/>
        <v>0</v>
      </c>
    </row>
    <row r="59" spans="1:17" x14ac:dyDescent="0.25">
      <c r="A59" s="1" t="s">
        <v>48</v>
      </c>
      <c r="B59" s="14">
        <v>1157731</v>
      </c>
      <c r="C59" s="14"/>
      <c r="D59" s="14">
        <f t="shared" si="3"/>
        <v>1157731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f t="shared" si="17"/>
        <v>0</v>
      </c>
    </row>
    <row r="60" spans="1:17" x14ac:dyDescent="0.25">
      <c r="A60" s="1" t="s">
        <v>49</v>
      </c>
      <c r="B60" s="14">
        <v>0</v>
      </c>
      <c r="C60" s="14"/>
      <c r="D60" s="14">
        <f t="shared" si="3"/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7"/>
        <v>0</v>
      </c>
    </row>
    <row r="61" spans="1:17" x14ac:dyDescent="0.25">
      <c r="A61" s="1" t="s">
        <v>50</v>
      </c>
      <c r="B61" s="14">
        <v>0</v>
      </c>
      <c r="C61" s="14"/>
      <c r="D61" s="14">
        <f t="shared" si="3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7"/>
        <v>0</v>
      </c>
    </row>
    <row r="62" spans="1:17" x14ac:dyDescent="0.25">
      <c r="A62" s="1" t="s">
        <v>51</v>
      </c>
      <c r="B62" s="14">
        <v>0</v>
      </c>
      <c r="C62" s="14"/>
      <c r="D62" s="14">
        <f t="shared" si="3"/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f t="shared" si="17"/>
        <v>0</v>
      </c>
    </row>
    <row r="63" spans="1:17" x14ac:dyDescent="0.25">
      <c r="A63" s="1" t="s">
        <v>52</v>
      </c>
      <c r="B63" s="14">
        <v>70000</v>
      </c>
      <c r="C63" s="14"/>
      <c r="D63" s="14">
        <f t="shared" si="3"/>
        <v>70000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ref="Q55:Q63" si="18">SUM(E63:P63)</f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>SUM(B64+C64)</f>
        <v>0</v>
      </c>
      <c r="E64" s="15">
        <f t="shared" ref="E64:Q64" si="19">SUM(E65:E68)</f>
        <v>0</v>
      </c>
      <c r="F64" s="15">
        <f t="shared" si="19"/>
        <v>0</v>
      </c>
      <c r="G64" s="15">
        <f t="shared" si="19"/>
        <v>0</v>
      </c>
      <c r="H64" s="15">
        <f t="shared" si="19"/>
        <v>0</v>
      </c>
      <c r="I64" s="15">
        <f t="shared" si="19"/>
        <v>0</v>
      </c>
      <c r="J64" s="15">
        <f t="shared" si="19"/>
        <v>0</v>
      </c>
      <c r="K64" s="15">
        <f t="shared" si="19"/>
        <v>0</v>
      </c>
      <c r="L64" s="15">
        <f t="shared" si="19"/>
        <v>0</v>
      </c>
      <c r="M64" s="15">
        <f t="shared" si="19"/>
        <v>0</v>
      </c>
      <c r="N64" s="15">
        <f t="shared" si="19"/>
        <v>0</v>
      </c>
      <c r="O64" s="15">
        <f t="shared" si="19"/>
        <v>0</v>
      </c>
      <c r="P64" s="15">
        <f t="shared" si="19"/>
        <v>0</v>
      </c>
      <c r="Q64" s="15">
        <f t="shared" si="19"/>
        <v>0</v>
      </c>
    </row>
    <row r="65" spans="1:17" x14ac:dyDescent="0.25">
      <c r="A65" s="1" t="s">
        <v>54</v>
      </c>
      <c r="B65" s="14">
        <v>0</v>
      </c>
      <c r="C65" s="14"/>
      <c r="D65" s="14">
        <f t="shared" si="3"/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f>SUM(E65:P65)</f>
        <v>0</v>
      </c>
    </row>
    <row r="66" spans="1:17" x14ac:dyDescent="0.25">
      <c r="A66" s="1" t="s">
        <v>55</v>
      </c>
      <c r="B66" s="14">
        <v>0</v>
      </c>
      <c r="C66" s="14"/>
      <c r="D66" s="14">
        <f t="shared" si="3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3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3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20">SUM(E70:E71)</f>
        <v>0</v>
      </c>
      <c r="F69" s="15">
        <f t="shared" si="20"/>
        <v>0</v>
      </c>
      <c r="G69" s="15">
        <f t="shared" si="20"/>
        <v>0</v>
      </c>
      <c r="H69" s="15">
        <f t="shared" si="20"/>
        <v>0</v>
      </c>
      <c r="I69" s="15">
        <f t="shared" si="20"/>
        <v>0</v>
      </c>
      <c r="J69" s="15">
        <f t="shared" si="20"/>
        <v>0</v>
      </c>
      <c r="K69" s="15">
        <f t="shared" si="20"/>
        <v>0</v>
      </c>
      <c r="L69" s="15">
        <f t="shared" si="20"/>
        <v>0</v>
      </c>
      <c r="M69" s="15">
        <f t="shared" si="20"/>
        <v>0</v>
      </c>
      <c r="N69" s="15">
        <f t="shared" si="20"/>
        <v>0</v>
      </c>
      <c r="O69" s="15">
        <f t="shared" si="20"/>
        <v>0</v>
      </c>
      <c r="P69" s="15">
        <f t="shared" si="20"/>
        <v>0</v>
      </c>
      <c r="Q69" s="15">
        <f t="shared" si="20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3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3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21">SUM(E73:E75)</f>
        <v>0</v>
      </c>
      <c r="F72" s="15">
        <f t="shared" si="21"/>
        <v>0</v>
      </c>
      <c r="G72" s="15">
        <f t="shared" si="21"/>
        <v>0</v>
      </c>
      <c r="H72" s="15">
        <f t="shared" si="21"/>
        <v>0</v>
      </c>
      <c r="I72" s="15">
        <f t="shared" si="21"/>
        <v>0</v>
      </c>
      <c r="J72" s="15">
        <f t="shared" si="21"/>
        <v>0</v>
      </c>
      <c r="K72" s="15">
        <f t="shared" si="21"/>
        <v>0</v>
      </c>
      <c r="L72" s="15">
        <f t="shared" si="21"/>
        <v>0</v>
      </c>
      <c r="M72" s="15">
        <f t="shared" si="21"/>
        <v>0</v>
      </c>
      <c r="N72" s="15">
        <f t="shared" si="21"/>
        <v>0</v>
      </c>
      <c r="O72" s="15">
        <f t="shared" si="21"/>
        <v>0</v>
      </c>
      <c r="P72" s="15">
        <f t="shared" si="21"/>
        <v>0</v>
      </c>
      <c r="Q72" s="15">
        <f t="shared" si="21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3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3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3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22">SUM(E78:E79)</f>
        <v>0</v>
      </c>
      <c r="F77" s="15">
        <f t="shared" si="22"/>
        <v>0</v>
      </c>
      <c r="G77" s="15">
        <f t="shared" si="22"/>
        <v>0</v>
      </c>
      <c r="H77" s="15">
        <f t="shared" si="22"/>
        <v>0</v>
      </c>
      <c r="I77" s="15">
        <f t="shared" si="22"/>
        <v>0</v>
      </c>
      <c r="J77" s="15">
        <f t="shared" si="22"/>
        <v>0</v>
      </c>
      <c r="K77" s="15">
        <f t="shared" si="22"/>
        <v>0</v>
      </c>
      <c r="L77" s="15">
        <f t="shared" si="22"/>
        <v>0</v>
      </c>
      <c r="M77" s="15">
        <f t="shared" si="22"/>
        <v>0</v>
      </c>
      <c r="N77" s="15">
        <f t="shared" si="22"/>
        <v>0</v>
      </c>
      <c r="O77" s="15">
        <f t="shared" si="22"/>
        <v>0</v>
      </c>
      <c r="P77" s="15">
        <f t="shared" si="22"/>
        <v>0</v>
      </c>
      <c r="Q77" s="15">
        <f t="shared" si="22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23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23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24">SUM(E81:E82)</f>
        <v>0</v>
      </c>
      <c r="F80" s="15">
        <f t="shared" si="24"/>
        <v>0</v>
      </c>
      <c r="G80" s="15">
        <f t="shared" si="24"/>
        <v>0</v>
      </c>
      <c r="H80" s="15">
        <f t="shared" si="24"/>
        <v>0</v>
      </c>
      <c r="I80" s="15">
        <f t="shared" si="24"/>
        <v>0</v>
      </c>
      <c r="J80" s="15">
        <f t="shared" si="24"/>
        <v>0</v>
      </c>
      <c r="K80" s="15">
        <f t="shared" si="24"/>
        <v>0</v>
      </c>
      <c r="L80" s="15">
        <f t="shared" si="24"/>
        <v>0</v>
      </c>
      <c r="M80" s="15">
        <f t="shared" si="24"/>
        <v>0</v>
      </c>
      <c r="N80" s="15">
        <f t="shared" si="24"/>
        <v>0</v>
      </c>
      <c r="O80" s="15">
        <f t="shared" si="24"/>
        <v>0</v>
      </c>
      <c r="P80" s="15">
        <f t="shared" si="24"/>
        <v>0</v>
      </c>
      <c r="Q80" s="15">
        <f t="shared" si="24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5">SUM(B81+C81)</f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5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6">SUM(E84)</f>
        <v>0</v>
      </c>
      <c r="F83" s="15">
        <f t="shared" si="26"/>
        <v>0</v>
      </c>
      <c r="G83" s="15">
        <f t="shared" si="26"/>
        <v>0</v>
      </c>
      <c r="H83" s="15">
        <f t="shared" si="26"/>
        <v>0</v>
      </c>
      <c r="I83" s="15">
        <f t="shared" si="26"/>
        <v>0</v>
      </c>
      <c r="J83" s="15">
        <f t="shared" si="26"/>
        <v>0</v>
      </c>
      <c r="K83" s="15">
        <f t="shared" si="26"/>
        <v>0</v>
      </c>
      <c r="L83" s="15">
        <f t="shared" ref="L83" si="27">SUM(L84)</f>
        <v>0</v>
      </c>
      <c r="M83" s="15">
        <f t="shared" si="26"/>
        <v>0</v>
      </c>
      <c r="N83" s="15">
        <f t="shared" si="26"/>
        <v>0</v>
      </c>
      <c r="O83" s="15">
        <f t="shared" si="26"/>
        <v>0</v>
      </c>
      <c r="P83" s="15">
        <f t="shared" si="26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8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321708009</v>
      </c>
      <c r="C85" s="17">
        <f>+C12+C18+C28+C38+C47+C54+C64+C69+C72+C77+C80+C83</f>
        <v>0</v>
      </c>
      <c r="D85" s="17">
        <f t="shared" ref="D85" si="29">+D12+D18+D28+D38+D47+D54+D64+D69+D72+D77+D80+D83</f>
        <v>321708009</v>
      </c>
      <c r="E85" s="17">
        <f t="shared" ref="E85:Q85" si="30">+E12+E18+E28+E38+E47+E54+E64+E69+E72+E77+E80+E83</f>
        <v>14074175.76</v>
      </c>
      <c r="F85" s="18">
        <f t="shared" si="30"/>
        <v>0</v>
      </c>
      <c r="G85" s="17">
        <f t="shared" si="30"/>
        <v>0</v>
      </c>
      <c r="H85" s="18">
        <f t="shared" si="30"/>
        <v>1941003</v>
      </c>
      <c r="I85" s="17">
        <f t="shared" si="30"/>
        <v>0</v>
      </c>
      <c r="J85" s="18">
        <f>+J12+J18+J28+J38+J47+J54+J64+J69+J72+J77+J80+J83</f>
        <v>0</v>
      </c>
      <c r="K85" s="17">
        <f t="shared" si="30"/>
        <v>0</v>
      </c>
      <c r="L85" s="18">
        <f t="shared" si="30"/>
        <v>0</v>
      </c>
      <c r="M85" s="17">
        <f t="shared" si="30"/>
        <v>0</v>
      </c>
      <c r="N85" s="18">
        <f t="shared" si="30"/>
        <v>0</v>
      </c>
      <c r="O85" s="17">
        <f t="shared" si="30"/>
        <v>0</v>
      </c>
      <c r="P85" s="18">
        <f t="shared" si="30"/>
        <v>0</v>
      </c>
      <c r="Q85" s="17">
        <f t="shared" si="30"/>
        <v>16015178.76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111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112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  <c r="D92" s="23"/>
    </row>
    <row r="93" spans="1:17" ht="30" x14ac:dyDescent="0.25">
      <c r="A93" s="13" t="s">
        <v>99</v>
      </c>
      <c r="B93" s="20"/>
      <c r="C93" s="20"/>
      <c r="D93" s="23"/>
    </row>
    <row r="94" spans="1:17" ht="30" x14ac:dyDescent="0.25">
      <c r="A94" s="13" t="s">
        <v>100</v>
      </c>
      <c r="D94" s="23"/>
    </row>
    <row r="95" spans="1:17" x14ac:dyDescent="0.25">
      <c r="A95" s="13" t="s">
        <v>101</v>
      </c>
      <c r="D95" s="23"/>
    </row>
    <row r="96" spans="1:17" ht="30" x14ac:dyDescent="0.25">
      <c r="A96" s="13" t="s">
        <v>102</v>
      </c>
      <c r="D96" s="23"/>
    </row>
    <row r="97" spans="1:15" x14ac:dyDescent="0.25">
      <c r="D97" s="23"/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4" t="s">
        <v>104</v>
      </c>
      <c r="L99" s="24"/>
      <c r="M99" s="24"/>
      <c r="N99" s="24"/>
      <c r="O99" s="24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5" t="s">
        <v>106</v>
      </c>
      <c r="L102" s="25"/>
      <c r="M102" s="25"/>
      <c r="N102" s="25"/>
      <c r="O102" s="25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4" t="s">
        <v>108</v>
      </c>
      <c r="L103" s="24"/>
      <c r="M103" s="24"/>
      <c r="N103" s="24"/>
      <c r="O103" s="24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8:Q19 Q63 Q65:Q75 Q78:Q84 Q47:Q53 Q28:Q36 Q38 Q40:Q46" formulaRange="1"/>
    <ignoredError sqref="Q54 Q64 D83 D80 D72 D69 D47 D64 D54 D38 D28 D18 D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60D3-49E3-4844-8544-52BC1D94EC2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2025-02-05T13:32:38Z</cp:lastPrinted>
  <dcterms:created xsi:type="dcterms:W3CDTF">2021-07-29T18:58:50Z</dcterms:created>
  <dcterms:modified xsi:type="dcterms:W3CDTF">2025-02-05T14:09:16Z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